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20" windowWidth="9372" windowHeight="4452" firstSheet="1" activeTab="1"/>
  </bookViews>
  <sheets>
    <sheet name="RiskSerializationData" sheetId="7" state="hidden" r:id="rId1"/>
    <sheet name="Individual" sheetId="1" r:id="rId2"/>
    <sheet name="Block" sheetId="2" r:id="rId3"/>
    <sheet name="Output Results" sheetId="11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"1VMLGL2FYRJ9NAST8VUN79UF"</definedName>
    <definedName name="PalisadeReportWorksheetCreatedBy" localSheetId="3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C14" i="2" l="1"/>
  <c r="D14" i="2"/>
  <c r="E14" i="2"/>
  <c r="C14" i="1"/>
  <c r="D14" i="1"/>
  <c r="E14" i="1"/>
  <c r="AN3" i="7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G14" i="2"/>
  <c r="B101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H14" i="1"/>
  <c r="F14" i="1" l="1"/>
  <c r="G14" i="1" s="1"/>
  <c r="E15" i="1" s="1"/>
  <c r="F14" i="2"/>
  <c r="A15" i="2" s="1"/>
  <c r="C15" i="2" s="1"/>
  <c r="A15" i="1" l="1"/>
  <c r="H15" i="1" s="1"/>
  <c r="E15" i="2"/>
  <c r="G15" i="2"/>
  <c r="D15" i="2"/>
  <c r="C15" i="1"/>
  <c r="D15" i="1"/>
  <c r="F15" i="1" l="1"/>
  <c r="G15" i="1" s="1"/>
  <c r="D16" i="1" s="1"/>
  <c r="F15" i="2"/>
  <c r="A16" i="2" s="1"/>
  <c r="A16" i="1" l="1"/>
  <c r="H16" i="1" s="1"/>
  <c r="C16" i="1"/>
  <c r="E16" i="1"/>
  <c r="E16" i="2"/>
  <c r="C16" i="2"/>
  <c r="D16" i="2"/>
  <c r="G16" i="2"/>
  <c r="F16" i="1"/>
  <c r="F16" i="2" l="1"/>
  <c r="A17" i="2" s="1"/>
  <c r="D17" i="2" s="1"/>
  <c r="G16" i="1"/>
  <c r="A17" i="1"/>
  <c r="H17" i="1" s="1"/>
  <c r="G17" i="2" l="1"/>
  <c r="C17" i="2"/>
  <c r="E17" i="2"/>
  <c r="E17" i="1"/>
  <c r="C17" i="1"/>
  <c r="D17" i="1"/>
  <c r="F17" i="2" l="1"/>
  <c r="A18" i="2" s="1"/>
  <c r="C18" i="2" s="1"/>
  <c r="F17" i="1"/>
  <c r="G18" i="2" l="1"/>
  <c r="D18" i="2"/>
  <c r="F18" i="2" s="1"/>
  <c r="A19" i="2" s="1"/>
  <c r="G19" i="2" s="1"/>
  <c r="E18" i="2"/>
  <c r="A18" i="1"/>
  <c r="H18" i="1" s="1"/>
  <c r="G17" i="1"/>
  <c r="C19" i="2" l="1"/>
  <c r="E19" i="2"/>
  <c r="D19" i="2"/>
  <c r="C18" i="1"/>
  <c r="F18" i="1" s="1"/>
  <c r="D18" i="1"/>
  <c r="E18" i="1"/>
  <c r="F19" i="2" l="1"/>
  <c r="A20" i="2" s="1"/>
  <c r="G20" i="2" s="1"/>
  <c r="E20" i="2"/>
  <c r="G18" i="1"/>
  <c r="A19" i="1"/>
  <c r="H19" i="1" s="1"/>
  <c r="D20" i="2" l="1"/>
  <c r="C20" i="2"/>
  <c r="C19" i="1"/>
  <c r="E19" i="1"/>
  <c r="D19" i="1"/>
  <c r="F20" i="2" l="1"/>
  <c r="A21" i="2" s="1"/>
  <c r="C21" i="2" s="1"/>
  <c r="G21" i="2"/>
  <c r="F19" i="1"/>
  <c r="D21" i="2" l="1"/>
  <c r="F21" i="2" s="1"/>
  <c r="A22" i="2" s="1"/>
  <c r="E21" i="2"/>
  <c r="A20" i="1"/>
  <c r="H20" i="1" s="1"/>
  <c r="G19" i="1"/>
  <c r="D22" i="2" l="1"/>
  <c r="C22" i="2"/>
  <c r="G22" i="2"/>
  <c r="E22" i="2"/>
  <c r="D20" i="1"/>
  <c r="E20" i="1"/>
  <c r="C20" i="1"/>
  <c r="F22" i="2" l="1"/>
  <c r="A23" i="2" s="1"/>
  <c r="C23" i="2" s="1"/>
  <c r="E23" i="2"/>
  <c r="F20" i="1"/>
  <c r="D23" i="2" l="1"/>
  <c r="F23" i="2" s="1"/>
  <c r="A24" i="2" s="1"/>
  <c r="G23" i="2"/>
  <c r="A21" i="1"/>
  <c r="H21" i="1" s="1"/>
  <c r="G20" i="1"/>
  <c r="G24" i="2" l="1"/>
  <c r="D24" i="2"/>
  <c r="E24" i="2"/>
  <c r="C24" i="2"/>
  <c r="F24" i="2" s="1"/>
  <c r="A25" i="2" s="1"/>
  <c r="C25" i="2" s="1"/>
  <c r="E21" i="1"/>
  <c r="D21" i="1"/>
  <c r="C21" i="1"/>
  <c r="F21" i="1" s="1"/>
  <c r="E25" i="2" l="1"/>
  <c r="G25" i="2"/>
  <c r="D25" i="2"/>
  <c r="G21" i="1"/>
  <c r="A22" i="1"/>
  <c r="H22" i="1" s="1"/>
  <c r="F25" i="2" l="1"/>
  <c r="A26" i="2" s="1"/>
  <c r="E26" i="2" s="1"/>
  <c r="D26" i="2"/>
  <c r="G26" i="2"/>
  <c r="C26" i="2"/>
  <c r="E22" i="1"/>
  <c r="C22" i="1"/>
  <c r="D22" i="1"/>
  <c r="F26" i="2" l="1"/>
  <c r="A27" i="2" s="1"/>
  <c r="G27" i="2" s="1"/>
  <c r="F22" i="1"/>
  <c r="C27" i="2" l="1"/>
  <c r="E27" i="2"/>
  <c r="D27" i="2"/>
  <c r="G22" i="1"/>
  <c r="A23" i="1"/>
  <c r="H23" i="1" s="1"/>
  <c r="F27" i="2" l="1"/>
  <c r="A28" i="2" s="1"/>
  <c r="E28" i="2" s="1"/>
  <c r="G28" i="2"/>
  <c r="C23" i="1"/>
  <c r="D23" i="1"/>
  <c r="E23" i="1"/>
  <c r="D28" i="2" l="1"/>
  <c r="C28" i="2"/>
  <c r="F23" i="1"/>
  <c r="F28" i="2" l="1"/>
  <c r="A29" i="2" s="1"/>
  <c r="C29" i="2" s="1"/>
  <c r="G23" i="1"/>
  <c r="A24" i="1"/>
  <c r="H24" i="1" s="1"/>
  <c r="D29" i="2" l="1"/>
  <c r="E29" i="2"/>
  <c r="G29" i="2"/>
  <c r="F29" i="2"/>
  <c r="A30" i="2" s="1"/>
  <c r="C30" i="2" s="1"/>
  <c r="D24" i="1"/>
  <c r="C24" i="1"/>
  <c r="F24" i="1" s="1"/>
  <c r="E24" i="1"/>
  <c r="G30" i="2" l="1"/>
  <c r="E30" i="2"/>
  <c r="D30" i="2"/>
  <c r="G24" i="1"/>
  <c r="A25" i="1"/>
  <c r="H25" i="1" s="1"/>
  <c r="F30" i="2" l="1"/>
  <c r="A31" i="2" s="1"/>
  <c r="E31" i="2" s="1"/>
  <c r="D31" i="2"/>
  <c r="E25" i="1"/>
  <c r="C25" i="1"/>
  <c r="D25" i="1"/>
  <c r="C31" i="2" l="1"/>
  <c r="F31" i="2" s="1"/>
  <c r="A32" i="2" s="1"/>
  <c r="E32" i="2" s="1"/>
  <c r="G31" i="2"/>
  <c r="F25" i="1"/>
  <c r="C32" i="2" l="1"/>
  <c r="D32" i="2"/>
  <c r="G32" i="2"/>
  <c r="A26" i="1"/>
  <c r="H26" i="1" s="1"/>
  <c r="G25" i="1"/>
  <c r="F32" i="2" l="1"/>
  <c r="A33" i="2" s="1"/>
  <c r="G33" i="2" s="1"/>
  <c r="E26" i="1"/>
  <c r="C26" i="1"/>
  <c r="D26" i="1"/>
  <c r="D33" i="2" l="1"/>
  <c r="E33" i="2"/>
  <c r="C33" i="2"/>
  <c r="F26" i="1"/>
  <c r="F33" i="2" l="1"/>
  <c r="A34" i="2" s="1"/>
  <c r="G34" i="2" s="1"/>
  <c r="E34" i="2"/>
  <c r="A27" i="1"/>
  <c r="H27" i="1" s="1"/>
  <c r="G26" i="1"/>
  <c r="D34" i="2" l="1"/>
  <c r="C34" i="2"/>
  <c r="F34" i="2" s="1"/>
  <c r="A35" i="2" s="1"/>
  <c r="C27" i="1"/>
  <c r="E27" i="1"/>
  <c r="D27" i="1"/>
  <c r="G35" i="2" l="1"/>
  <c r="D35" i="2"/>
  <c r="E35" i="2"/>
  <c r="C35" i="2"/>
  <c r="F35" i="2" s="1"/>
  <c r="A36" i="2" s="1"/>
  <c r="F27" i="1"/>
  <c r="G27" i="1" s="1"/>
  <c r="A28" i="1"/>
  <c r="H28" i="1" s="1"/>
  <c r="E36" i="2" l="1"/>
  <c r="C36" i="2"/>
  <c r="G36" i="2"/>
  <c r="D36" i="2"/>
  <c r="D28" i="1"/>
  <c r="E28" i="1"/>
  <c r="C28" i="1"/>
  <c r="F28" i="1" l="1"/>
  <c r="F36" i="2"/>
  <c r="A37" i="2" s="1"/>
  <c r="A29" i="1" l="1"/>
  <c r="H29" i="1" s="1"/>
  <c r="G28" i="1"/>
  <c r="C37" i="2"/>
  <c r="D37" i="2"/>
  <c r="E37" i="2"/>
  <c r="G37" i="2"/>
  <c r="F37" i="2" l="1"/>
  <c r="A38" i="2" s="1"/>
  <c r="E29" i="1"/>
  <c r="C29" i="1"/>
  <c r="D29" i="1"/>
  <c r="F29" i="1" l="1"/>
  <c r="C38" i="2"/>
  <c r="D38" i="2"/>
  <c r="E38" i="2"/>
  <c r="G38" i="2"/>
  <c r="F38" i="2" l="1"/>
  <c r="A39" i="2" s="1"/>
  <c r="G29" i="1"/>
  <c r="A30" i="1"/>
  <c r="H30" i="1" s="1"/>
  <c r="D39" i="2" l="1"/>
  <c r="E39" i="2"/>
  <c r="C39" i="2"/>
  <c r="G39" i="2"/>
  <c r="D30" i="1"/>
  <c r="C30" i="1"/>
  <c r="E30" i="1"/>
  <c r="F30" i="1" l="1"/>
  <c r="G30" i="1" s="1"/>
  <c r="F39" i="2"/>
  <c r="A40" i="2" s="1"/>
  <c r="A31" i="1" l="1"/>
  <c r="H31" i="1" s="1"/>
  <c r="E40" i="2"/>
  <c r="C40" i="2"/>
  <c r="D40" i="2"/>
  <c r="G40" i="2"/>
  <c r="C31" i="1"/>
  <c r="D31" i="1"/>
  <c r="E31" i="1"/>
  <c r="F40" i="2" l="1"/>
  <c r="A41" i="2" s="1"/>
  <c r="F31" i="1"/>
  <c r="C41" i="2" l="1"/>
  <c r="D41" i="2"/>
  <c r="E41" i="2"/>
  <c r="G41" i="2"/>
  <c r="G31" i="1"/>
  <c r="A32" i="1"/>
  <c r="H32" i="1" s="1"/>
  <c r="F41" i="2" l="1"/>
  <c r="A42" i="2" s="1"/>
  <c r="D32" i="1"/>
  <c r="C32" i="1"/>
  <c r="E32" i="1"/>
  <c r="C42" i="2" l="1"/>
  <c r="D42" i="2"/>
  <c r="E42" i="2"/>
  <c r="G42" i="2"/>
  <c r="F32" i="1"/>
  <c r="F42" i="2" l="1"/>
  <c r="A43" i="2" s="1"/>
  <c r="G32" i="1"/>
  <c r="A33" i="1"/>
  <c r="H33" i="1" s="1"/>
  <c r="D43" i="2" l="1"/>
  <c r="E43" i="2"/>
  <c r="C43" i="2"/>
  <c r="G43" i="2"/>
  <c r="E33" i="1"/>
  <c r="C33" i="1"/>
  <c r="D33" i="1"/>
  <c r="F43" i="2" l="1"/>
  <c r="A44" i="2" s="1"/>
  <c r="G44" i="2" s="1"/>
  <c r="F33" i="1"/>
  <c r="G33" i="1" s="1"/>
  <c r="D44" i="2" l="1"/>
  <c r="A34" i="1"/>
  <c r="H34" i="1" s="1"/>
  <c r="C44" i="2"/>
  <c r="E44" i="2"/>
  <c r="C34" i="1"/>
  <c r="E34" i="1"/>
  <c r="D34" i="1"/>
  <c r="F44" i="2" l="1"/>
  <c r="A45" i="2" s="1"/>
  <c r="C45" i="2" s="1"/>
  <c r="F34" i="1"/>
  <c r="G45" i="2" l="1"/>
  <c r="D45" i="2"/>
  <c r="E45" i="2"/>
  <c r="A35" i="1"/>
  <c r="H35" i="1" s="1"/>
  <c r="G34" i="1"/>
  <c r="F45" i="2" l="1"/>
  <c r="A46" i="2" s="1"/>
  <c r="D46" i="2" s="1"/>
  <c r="C35" i="1"/>
  <c r="E35" i="1"/>
  <c r="D35" i="1"/>
  <c r="C46" i="2"/>
  <c r="E46" i="2"/>
  <c r="G46" i="2" l="1"/>
  <c r="F46" i="2"/>
  <c r="A47" i="2" s="1"/>
  <c r="D47" i="2" s="1"/>
  <c r="F35" i="1"/>
  <c r="C47" i="2" l="1"/>
  <c r="G47" i="2"/>
  <c r="E47" i="2"/>
  <c r="A36" i="1"/>
  <c r="H36" i="1" s="1"/>
  <c r="G35" i="1"/>
  <c r="F47" i="2" l="1"/>
  <c r="A48" i="2" s="1"/>
  <c r="D36" i="1"/>
  <c r="C36" i="1"/>
  <c r="F36" i="1" s="1"/>
  <c r="E36" i="1"/>
  <c r="E48" i="2" l="1"/>
  <c r="C48" i="2"/>
  <c r="D48" i="2"/>
  <c r="G48" i="2"/>
  <c r="A37" i="1"/>
  <c r="H37" i="1" s="1"/>
  <c r="G36" i="1"/>
  <c r="F48" i="2" l="1"/>
  <c r="A49" i="2" s="1"/>
  <c r="E37" i="1"/>
  <c r="D37" i="1"/>
  <c r="C37" i="1"/>
  <c r="G49" i="2" l="1"/>
  <c r="C49" i="2"/>
  <c r="E49" i="2"/>
  <c r="D49" i="2"/>
  <c r="F37" i="1"/>
  <c r="F49" i="2" l="1"/>
  <c r="A50" i="2" s="1"/>
  <c r="G50" i="2" s="1"/>
  <c r="G37" i="1"/>
  <c r="A38" i="1"/>
  <c r="H38" i="1" s="1"/>
  <c r="D50" i="2" l="1"/>
  <c r="E50" i="2"/>
  <c r="C50" i="2"/>
  <c r="C38" i="1"/>
  <c r="D38" i="1"/>
  <c r="E38" i="1"/>
  <c r="F50" i="2" l="1"/>
  <c r="A51" i="2" s="1"/>
  <c r="D51" i="2" s="1"/>
  <c r="F38" i="1"/>
  <c r="G51" i="2" l="1"/>
  <c r="C51" i="2"/>
  <c r="E51" i="2"/>
  <c r="G38" i="1"/>
  <c r="A39" i="1"/>
  <c r="H39" i="1" s="1"/>
  <c r="F51" i="2" l="1"/>
  <c r="A52" i="2" s="1"/>
  <c r="C52" i="2" s="1"/>
  <c r="C39" i="1"/>
  <c r="D39" i="1"/>
  <c r="E39" i="1"/>
  <c r="D52" i="2" l="1"/>
  <c r="E52" i="2"/>
  <c r="F52" i="2" s="1"/>
  <c r="A53" i="2" s="1"/>
  <c r="D53" i="2" s="1"/>
  <c r="G52" i="2"/>
  <c r="F39" i="1"/>
  <c r="G39" i="1" s="1"/>
  <c r="G53" i="2" l="1"/>
  <c r="E53" i="2"/>
  <c r="C53" i="2"/>
  <c r="A40" i="1"/>
  <c r="H40" i="1" s="1"/>
  <c r="E40" i="1"/>
  <c r="C40" i="1"/>
  <c r="D40" i="1"/>
  <c r="F53" i="2" l="1"/>
  <c r="A54" i="2" s="1"/>
  <c r="C54" i="2" s="1"/>
  <c r="D54" i="2"/>
  <c r="F40" i="1"/>
  <c r="E54" i="2" l="1"/>
  <c r="F54" i="2" s="1"/>
  <c r="A55" i="2" s="1"/>
  <c r="G54" i="2"/>
  <c r="G40" i="1"/>
  <c r="A41" i="1"/>
  <c r="H41" i="1" s="1"/>
  <c r="D55" i="2" l="1"/>
  <c r="G55" i="2"/>
  <c r="E55" i="2"/>
  <c r="C55" i="2"/>
  <c r="D41" i="1"/>
  <c r="E41" i="1"/>
  <c r="C41" i="1"/>
  <c r="F55" i="2" l="1"/>
  <c r="A56" i="2" s="1"/>
  <c r="E56" i="2" s="1"/>
  <c r="F41" i="1"/>
  <c r="G56" i="2" l="1"/>
  <c r="D56" i="2"/>
  <c r="C56" i="2"/>
  <c r="F56" i="2" s="1"/>
  <c r="A57" i="2" s="1"/>
  <c r="A42" i="1"/>
  <c r="H42" i="1" s="1"/>
  <c r="G41" i="1"/>
  <c r="C57" i="2" l="1"/>
  <c r="D57" i="2"/>
  <c r="E57" i="2"/>
  <c r="G57" i="2"/>
  <c r="C42" i="1"/>
  <c r="D42" i="1"/>
  <c r="E42" i="1"/>
  <c r="F42" i="1" l="1"/>
  <c r="G42" i="1" s="1"/>
  <c r="F57" i="2"/>
  <c r="A58" i="2" s="1"/>
  <c r="A43" i="1" l="1"/>
  <c r="H43" i="1" s="1"/>
  <c r="C58" i="2"/>
  <c r="D58" i="2"/>
  <c r="E58" i="2"/>
  <c r="G58" i="2"/>
  <c r="D43" i="1"/>
  <c r="C43" i="1"/>
  <c r="E43" i="1"/>
  <c r="F58" i="2" l="1"/>
  <c r="A59" i="2" s="1"/>
  <c r="F43" i="1"/>
  <c r="D59" i="2" l="1"/>
  <c r="E59" i="2"/>
  <c r="C59" i="2"/>
  <c r="G59" i="2"/>
  <c r="A44" i="1"/>
  <c r="H44" i="1" s="1"/>
  <c r="G43" i="1"/>
  <c r="F59" i="2" l="1"/>
  <c r="A60" i="2" s="1"/>
  <c r="E44" i="1"/>
  <c r="C44" i="1"/>
  <c r="D44" i="1"/>
  <c r="F44" i="1" l="1"/>
  <c r="E60" i="2"/>
  <c r="C60" i="2"/>
  <c r="D60" i="2"/>
  <c r="G60" i="2"/>
  <c r="F60" i="2" l="1"/>
  <c r="A61" i="2" s="1"/>
  <c r="C61" i="2" s="1"/>
  <c r="A45" i="1"/>
  <c r="H45" i="1" s="1"/>
  <c r="G44" i="1"/>
  <c r="G61" i="2" l="1"/>
  <c r="D61" i="2"/>
  <c r="E61" i="2"/>
  <c r="C45" i="1"/>
  <c r="F45" i="1" s="1"/>
  <c r="D45" i="1"/>
  <c r="E45" i="1"/>
  <c r="F61" i="2" l="1"/>
  <c r="A62" i="2" s="1"/>
  <c r="C62" i="2" s="1"/>
  <c r="G45" i="1"/>
  <c r="A46" i="1"/>
  <c r="H46" i="1" s="1"/>
  <c r="G62" i="2" l="1"/>
  <c r="D62" i="2"/>
  <c r="E62" i="2"/>
  <c r="C46" i="1"/>
  <c r="E46" i="1"/>
  <c r="D46" i="1"/>
  <c r="F62" i="2" l="1"/>
  <c r="A63" i="2" s="1"/>
  <c r="D63" i="2" s="1"/>
  <c r="F46" i="1"/>
  <c r="G63" i="2" l="1"/>
  <c r="C63" i="2"/>
  <c r="E63" i="2"/>
  <c r="G46" i="1"/>
  <c r="A47" i="1"/>
  <c r="H47" i="1" s="1"/>
  <c r="F63" i="2" l="1"/>
  <c r="A64" i="2" s="1"/>
  <c r="C64" i="2" s="1"/>
  <c r="E64" i="2"/>
  <c r="D47" i="1"/>
  <c r="C47" i="1"/>
  <c r="E47" i="1"/>
  <c r="D64" i="2" l="1"/>
  <c r="F64" i="2" s="1"/>
  <c r="A65" i="2" s="1"/>
  <c r="G64" i="2"/>
  <c r="F47" i="1"/>
  <c r="C65" i="2" l="1"/>
  <c r="E65" i="2"/>
  <c r="G65" i="2"/>
  <c r="D65" i="2"/>
  <c r="F65" i="2"/>
  <c r="A66" i="2" s="1"/>
  <c r="C66" i="2" s="1"/>
  <c r="G47" i="1"/>
  <c r="A48" i="1"/>
  <c r="H48" i="1" s="1"/>
  <c r="G66" i="2" l="1"/>
  <c r="E66" i="2"/>
  <c r="D66" i="2"/>
  <c r="E48" i="1"/>
  <c r="D48" i="1"/>
  <c r="C48" i="1"/>
  <c r="F66" i="2" l="1"/>
  <c r="A67" i="2" s="1"/>
  <c r="G67" i="2" s="1"/>
  <c r="F48" i="1"/>
  <c r="G48" i="1" s="1"/>
  <c r="A49" i="1" l="1"/>
  <c r="H49" i="1" s="1"/>
  <c r="E67" i="2"/>
  <c r="C67" i="2"/>
  <c r="D67" i="2"/>
  <c r="C49" i="1"/>
  <c r="D49" i="1"/>
  <c r="E49" i="1"/>
  <c r="F67" i="2" l="1"/>
  <c r="A68" i="2" s="1"/>
  <c r="C68" i="2" s="1"/>
  <c r="F49" i="1"/>
  <c r="D68" i="2"/>
  <c r="G68" i="2"/>
  <c r="E68" i="2" l="1"/>
  <c r="F68" i="2" s="1"/>
  <c r="A69" i="2" s="1"/>
  <c r="A50" i="1"/>
  <c r="H50" i="1" s="1"/>
  <c r="G49" i="1"/>
  <c r="C69" i="2" l="1"/>
  <c r="D69" i="2"/>
  <c r="E69" i="2"/>
  <c r="G69" i="2"/>
  <c r="C50" i="1"/>
  <c r="D50" i="1"/>
  <c r="E50" i="1"/>
  <c r="F69" i="2" l="1"/>
  <c r="A70" i="2" s="1"/>
  <c r="F50" i="1"/>
  <c r="C70" i="2" l="1"/>
  <c r="D70" i="2"/>
  <c r="E70" i="2"/>
  <c r="G70" i="2"/>
  <c r="A51" i="1"/>
  <c r="H51" i="1" s="1"/>
  <c r="G50" i="1"/>
  <c r="F70" i="2" l="1"/>
  <c r="A71" i="2" s="1"/>
  <c r="D71" i="2" s="1"/>
  <c r="D51" i="1"/>
  <c r="C51" i="1"/>
  <c r="F51" i="1" s="1"/>
  <c r="E51" i="1"/>
  <c r="G71" i="2" l="1"/>
  <c r="C71" i="2"/>
  <c r="E71" i="2"/>
  <c r="A52" i="1"/>
  <c r="H52" i="1" s="1"/>
  <c r="G51" i="1"/>
  <c r="F71" i="2" l="1"/>
  <c r="A72" i="2" s="1"/>
  <c r="C72" i="2" s="1"/>
  <c r="E52" i="1"/>
  <c r="C52" i="1"/>
  <c r="D52" i="1"/>
  <c r="E72" i="2" l="1"/>
  <c r="D72" i="2"/>
  <c r="F72" i="2" s="1"/>
  <c r="A73" i="2" s="1"/>
  <c r="C73" i="2" s="1"/>
  <c r="G72" i="2"/>
  <c r="F52" i="1"/>
  <c r="D73" i="2" l="1"/>
  <c r="E73" i="2"/>
  <c r="G73" i="2"/>
  <c r="G52" i="1"/>
  <c r="A53" i="1"/>
  <c r="H53" i="1" s="1"/>
  <c r="F73" i="2" l="1"/>
  <c r="A74" i="2" s="1"/>
  <c r="E53" i="1"/>
  <c r="C53" i="1"/>
  <c r="D53" i="1"/>
  <c r="D74" i="2" l="1"/>
  <c r="E74" i="2"/>
  <c r="C74" i="2"/>
  <c r="G74" i="2"/>
  <c r="F53" i="1"/>
  <c r="F74" i="2" l="1"/>
  <c r="A75" i="2" s="1"/>
  <c r="C75" i="2" s="1"/>
  <c r="G53" i="1"/>
  <c r="A54" i="1"/>
  <c r="H54" i="1" s="1"/>
  <c r="D75" i="2" l="1"/>
  <c r="G75" i="2"/>
  <c r="E75" i="2"/>
  <c r="F75" i="2" s="1"/>
  <c r="A76" i="2" s="1"/>
  <c r="C54" i="1"/>
  <c r="D54" i="1"/>
  <c r="E54" i="1"/>
  <c r="C76" i="2" l="1"/>
  <c r="D76" i="2"/>
  <c r="E76" i="2"/>
  <c r="G76" i="2"/>
  <c r="F54" i="1"/>
  <c r="G54" i="1" s="1"/>
  <c r="F76" i="2" l="1"/>
  <c r="A77" i="2" s="1"/>
  <c r="G77" i="2" s="1"/>
  <c r="A55" i="1"/>
  <c r="H55" i="1" s="1"/>
  <c r="C77" i="2"/>
  <c r="D55" i="1"/>
  <c r="E55" i="1"/>
  <c r="C55" i="1"/>
  <c r="D77" i="2" l="1"/>
  <c r="E77" i="2"/>
  <c r="F77" i="2" s="1"/>
  <c r="A78" i="2" s="1"/>
  <c r="C78" i="2" s="1"/>
  <c r="F55" i="1"/>
  <c r="G78" i="2" l="1"/>
  <c r="E78" i="2"/>
  <c r="D78" i="2"/>
  <c r="A56" i="1"/>
  <c r="H56" i="1" s="1"/>
  <c r="G55" i="1"/>
  <c r="F78" i="2" l="1"/>
  <c r="A79" i="2" s="1"/>
  <c r="D79" i="2" s="1"/>
  <c r="E56" i="1"/>
  <c r="C56" i="1"/>
  <c r="D56" i="1"/>
  <c r="C79" i="2" l="1"/>
  <c r="E79" i="2"/>
  <c r="F79" i="2" s="1"/>
  <c r="A80" i="2" s="1"/>
  <c r="E80" i="2" s="1"/>
  <c r="G79" i="2"/>
  <c r="F56" i="1"/>
  <c r="A57" i="1" s="1"/>
  <c r="H57" i="1" s="1"/>
  <c r="G80" i="2" l="1"/>
  <c r="D80" i="2"/>
  <c r="G56" i="1"/>
  <c r="D57" i="1" s="1"/>
  <c r="C80" i="2"/>
  <c r="F80" i="2" l="1"/>
  <c r="A81" i="2" s="1"/>
  <c r="D81" i="2" s="1"/>
  <c r="C57" i="1"/>
  <c r="F57" i="1" s="1"/>
  <c r="A58" i="1" s="1"/>
  <c r="H58" i="1" s="1"/>
  <c r="E57" i="1"/>
  <c r="G81" i="2"/>
  <c r="E81" i="2"/>
  <c r="C81" i="2" l="1"/>
  <c r="F81" i="2" s="1"/>
  <c r="A82" i="2" s="1"/>
  <c r="G82" i="2" s="1"/>
  <c r="G57" i="1"/>
  <c r="D58" i="1" s="1"/>
  <c r="E58" i="1" l="1"/>
  <c r="C58" i="1"/>
  <c r="D82" i="2"/>
  <c r="E82" i="2"/>
  <c r="C82" i="2"/>
  <c r="F58" i="1"/>
  <c r="F82" i="2" l="1"/>
  <c r="A83" i="2" s="1"/>
  <c r="E83" i="2" s="1"/>
  <c r="G83" i="2"/>
  <c r="A59" i="1"/>
  <c r="H59" i="1" s="1"/>
  <c r="G58" i="1"/>
  <c r="C83" i="2" l="1"/>
  <c r="D83" i="2"/>
  <c r="F83" i="2" s="1"/>
  <c r="A84" i="2" s="1"/>
  <c r="E84" i="2" s="1"/>
  <c r="D59" i="1"/>
  <c r="C59" i="1"/>
  <c r="E59" i="1"/>
  <c r="G84" i="2" l="1"/>
  <c r="D84" i="2"/>
  <c r="C84" i="2"/>
  <c r="F59" i="1"/>
  <c r="F84" i="2" l="1"/>
  <c r="A85" i="2" s="1"/>
  <c r="D85" i="2" s="1"/>
  <c r="G59" i="1"/>
  <c r="A60" i="1"/>
  <c r="H60" i="1" s="1"/>
  <c r="G85" i="2" l="1"/>
  <c r="E85" i="2"/>
  <c r="C85" i="2"/>
  <c r="E60" i="1"/>
  <c r="C60" i="1"/>
  <c r="D60" i="1"/>
  <c r="F60" i="1" l="1"/>
  <c r="A61" i="1" s="1"/>
  <c r="H61" i="1" s="1"/>
  <c r="F85" i="2"/>
  <c r="A86" i="2" s="1"/>
  <c r="C86" i="2" s="1"/>
  <c r="G60" i="1" l="1"/>
  <c r="D86" i="2"/>
  <c r="G86" i="2"/>
  <c r="E86" i="2"/>
  <c r="C61" i="1"/>
  <c r="D61" i="1"/>
  <c r="E61" i="1"/>
  <c r="F86" i="2" l="1"/>
  <c r="A87" i="2" s="1"/>
  <c r="F61" i="1"/>
  <c r="C87" i="2" l="1"/>
  <c r="G87" i="2"/>
  <c r="E87" i="2"/>
  <c r="D87" i="2"/>
  <c r="G61" i="1"/>
  <c r="A62" i="1"/>
  <c r="H62" i="1" s="1"/>
  <c r="F87" i="2" l="1"/>
  <c r="A88" i="2" s="1"/>
  <c r="G88" i="2" s="1"/>
  <c r="D88" i="2"/>
  <c r="C62" i="1"/>
  <c r="E62" i="1"/>
  <c r="D62" i="1"/>
  <c r="E88" i="2" l="1"/>
  <c r="C88" i="2"/>
  <c r="F62" i="1"/>
  <c r="F88" i="2" l="1"/>
  <c r="A89" i="2" s="1"/>
  <c r="G89" i="2" s="1"/>
  <c r="G62" i="1"/>
  <c r="A63" i="1"/>
  <c r="H63" i="1" s="1"/>
  <c r="E89" i="2" l="1"/>
  <c r="C89" i="2"/>
  <c r="F89" i="2" s="1"/>
  <c r="A90" i="2" s="1"/>
  <c r="D89" i="2"/>
  <c r="D63" i="1"/>
  <c r="C63" i="1"/>
  <c r="F63" i="1" s="1"/>
  <c r="E63" i="1"/>
  <c r="C90" i="2" l="1"/>
  <c r="E90" i="2"/>
  <c r="D90" i="2"/>
  <c r="G90" i="2"/>
  <c r="A64" i="1"/>
  <c r="H64" i="1" s="1"/>
  <c r="G63" i="1"/>
  <c r="F90" i="2" l="1"/>
  <c r="A91" i="2" s="1"/>
  <c r="D91" i="2" s="1"/>
  <c r="C91" i="2"/>
  <c r="E64" i="1"/>
  <c r="D64" i="1"/>
  <c r="C64" i="1"/>
  <c r="G91" i="2" l="1"/>
  <c r="E91" i="2"/>
  <c r="F91" i="2" s="1"/>
  <c r="A92" i="2" s="1"/>
  <c r="F64" i="1"/>
  <c r="G92" i="2" l="1"/>
  <c r="E92" i="2"/>
  <c r="D92" i="2"/>
  <c r="C92" i="2"/>
  <c r="G64" i="1"/>
  <c r="A65" i="1"/>
  <c r="H65" i="1" s="1"/>
  <c r="F92" i="2" l="1"/>
  <c r="A93" i="2" s="1"/>
  <c r="D93" i="2" s="1"/>
  <c r="C65" i="1"/>
  <c r="D65" i="1"/>
  <c r="E65" i="1"/>
  <c r="E93" i="2" l="1"/>
  <c r="G93" i="2"/>
  <c r="C93" i="2"/>
  <c r="F65" i="1"/>
  <c r="F93" i="2" l="1"/>
  <c r="A94" i="2" s="1"/>
  <c r="E94" i="2" s="1"/>
  <c r="G94" i="2"/>
  <c r="A66" i="1"/>
  <c r="H66" i="1" s="1"/>
  <c r="G65" i="1"/>
  <c r="D94" i="2" l="1"/>
  <c r="C94" i="2"/>
  <c r="F94" i="2" s="1"/>
  <c r="A95" i="2" s="1"/>
  <c r="C66" i="1"/>
  <c r="D66" i="1"/>
  <c r="E66" i="1"/>
  <c r="C95" i="2" l="1"/>
  <c r="G95" i="2"/>
  <c r="F66" i="1"/>
  <c r="E95" i="2"/>
  <c r="D95" i="2"/>
  <c r="F95" i="2" s="1"/>
  <c r="A96" i="2" s="1"/>
  <c r="A67" i="1"/>
  <c r="H67" i="1" s="1"/>
  <c r="G66" i="1"/>
  <c r="E96" i="2" l="1"/>
  <c r="C96" i="2"/>
  <c r="G96" i="2"/>
  <c r="D96" i="2"/>
  <c r="D67" i="1"/>
  <c r="C67" i="1"/>
  <c r="E67" i="1"/>
  <c r="F96" i="2" l="1"/>
  <c r="A97" i="2" s="1"/>
  <c r="D97" i="2" s="1"/>
  <c r="F67" i="1"/>
  <c r="C97" i="2" l="1"/>
  <c r="G97" i="2"/>
  <c r="E97" i="2"/>
  <c r="G67" i="1"/>
  <c r="A68" i="1"/>
  <c r="H68" i="1" s="1"/>
  <c r="F97" i="2" l="1"/>
  <c r="A98" i="2" s="1"/>
  <c r="E68" i="1"/>
  <c r="C68" i="1"/>
  <c r="D68" i="1"/>
  <c r="C98" i="2" l="1"/>
  <c r="E98" i="2"/>
  <c r="G98" i="2"/>
  <c r="D98" i="2"/>
  <c r="F68" i="1"/>
  <c r="F98" i="2" l="1"/>
  <c r="A99" i="2" s="1"/>
  <c r="A69" i="1"/>
  <c r="H69" i="1" s="1"/>
  <c r="G68" i="1"/>
  <c r="C99" i="2" l="1"/>
  <c r="F99" i="2" s="1"/>
  <c r="A100" i="2" s="1"/>
  <c r="D99" i="2"/>
  <c r="E99" i="2"/>
  <c r="G99" i="2"/>
  <c r="E69" i="1"/>
  <c r="C69" i="1"/>
  <c r="F69" i="1" s="1"/>
  <c r="D69" i="1"/>
  <c r="E100" i="2" l="1"/>
  <c r="C100" i="2"/>
  <c r="D100" i="2"/>
  <c r="G100" i="2"/>
  <c r="G69" i="1"/>
  <c r="A70" i="1"/>
  <c r="H70" i="1" s="1"/>
  <c r="F100" i="2" l="1"/>
  <c r="A101" i="2" s="1"/>
  <c r="C70" i="1"/>
  <c r="D70" i="1"/>
  <c r="E70" i="1"/>
  <c r="D101" i="2" l="1"/>
  <c r="G101" i="2"/>
  <c r="J11" i="2" s="1"/>
  <c r="J12" i="2" s="1"/>
  <c r="E101" i="2"/>
  <c r="C101" i="2"/>
  <c r="F101" i="2" s="1"/>
  <c r="F70" i="1"/>
  <c r="A71" i="1" l="1"/>
  <c r="H71" i="1" s="1"/>
  <c r="G70" i="1"/>
  <c r="D71" i="1" l="1"/>
  <c r="E71" i="1"/>
  <c r="C71" i="1"/>
  <c r="F71" i="1" l="1"/>
  <c r="G71" i="1" l="1"/>
  <c r="A72" i="1"/>
  <c r="H72" i="1" s="1"/>
  <c r="E72" i="1" l="1"/>
  <c r="C72" i="1"/>
  <c r="F72" i="1" s="1"/>
  <c r="D72" i="1"/>
  <c r="G72" i="1" l="1"/>
  <c r="A73" i="1"/>
  <c r="H73" i="1" s="1"/>
  <c r="D73" i="1" l="1"/>
  <c r="E73" i="1"/>
  <c r="C73" i="1"/>
  <c r="F73" i="1" l="1"/>
  <c r="A74" i="1" l="1"/>
  <c r="H74" i="1" s="1"/>
  <c r="G73" i="1"/>
  <c r="C74" i="1" l="1"/>
  <c r="D74" i="1"/>
  <c r="E74" i="1"/>
  <c r="F74" i="1" l="1"/>
  <c r="G74" i="1" l="1"/>
  <c r="A75" i="1"/>
  <c r="H75" i="1" s="1"/>
  <c r="D75" i="1" l="1"/>
  <c r="C75" i="1"/>
  <c r="F75" i="1" s="1"/>
  <c r="E75" i="1"/>
  <c r="G75" i="1" l="1"/>
  <c r="A76" i="1"/>
  <c r="H76" i="1" s="1"/>
  <c r="E76" i="1" l="1"/>
  <c r="C76" i="1"/>
  <c r="D76" i="1"/>
  <c r="F76" i="1" l="1"/>
  <c r="A77" i="1" l="1"/>
  <c r="H77" i="1" s="1"/>
  <c r="G76" i="1"/>
  <c r="C77" i="1" l="1"/>
  <c r="D77" i="1"/>
  <c r="E77" i="1"/>
  <c r="F77" i="1" l="1"/>
  <c r="G77" i="1" l="1"/>
  <c r="A78" i="1"/>
  <c r="H78" i="1" s="1"/>
  <c r="C78" i="1" l="1"/>
  <c r="F78" i="1" s="1"/>
  <c r="E78" i="1"/>
  <c r="D78" i="1"/>
  <c r="A79" i="1" l="1"/>
  <c r="H79" i="1" s="1"/>
  <c r="G78" i="1"/>
  <c r="D79" i="1" l="1"/>
  <c r="C79" i="1"/>
  <c r="E79" i="1"/>
  <c r="F79" i="1" l="1"/>
  <c r="A80" i="1" l="1"/>
  <c r="H80" i="1" s="1"/>
  <c r="G79" i="1"/>
  <c r="E80" i="1" l="1"/>
  <c r="D80" i="1"/>
  <c r="C80" i="1"/>
  <c r="F80" i="1" l="1"/>
  <c r="A81" i="1" l="1"/>
  <c r="H81" i="1" s="1"/>
  <c r="G80" i="1"/>
  <c r="C81" i="1" l="1"/>
  <c r="F81" i="1" s="1"/>
  <c r="D81" i="1"/>
  <c r="E81" i="1"/>
  <c r="A82" i="1" l="1"/>
  <c r="H82" i="1" s="1"/>
  <c r="G81" i="1"/>
  <c r="C82" i="1" l="1"/>
  <c r="D82" i="1"/>
  <c r="E82" i="1"/>
  <c r="F82" i="1" l="1"/>
  <c r="A83" i="1" l="1"/>
  <c r="H83" i="1" s="1"/>
  <c r="G82" i="1"/>
  <c r="D83" i="1" l="1"/>
  <c r="C83" i="1"/>
  <c r="E83" i="1"/>
  <c r="F83" i="1" l="1"/>
  <c r="A84" i="1" l="1"/>
  <c r="H84" i="1" s="1"/>
  <c r="G83" i="1"/>
  <c r="E84" i="1" l="1"/>
  <c r="C84" i="1"/>
  <c r="F84" i="1" s="1"/>
  <c r="D84" i="1"/>
  <c r="G84" i="1" l="1"/>
  <c r="A85" i="1"/>
  <c r="H85" i="1" s="1"/>
  <c r="E85" i="1" l="1"/>
  <c r="C85" i="1"/>
  <c r="D85" i="1"/>
  <c r="F85" i="1" l="1"/>
  <c r="A86" i="1" l="1"/>
  <c r="H86" i="1" s="1"/>
  <c r="G85" i="1"/>
  <c r="C86" i="1" l="1"/>
  <c r="D86" i="1"/>
  <c r="E86" i="1"/>
  <c r="F86" i="1" l="1"/>
  <c r="G86" i="1" l="1"/>
  <c r="A87" i="1"/>
  <c r="H87" i="1" s="1"/>
  <c r="D87" i="1" l="1"/>
  <c r="E87" i="1"/>
  <c r="C87" i="1"/>
  <c r="F87" i="1" s="1"/>
  <c r="A88" i="1" l="1"/>
  <c r="H88" i="1" s="1"/>
  <c r="G87" i="1"/>
  <c r="E88" i="1" l="1"/>
  <c r="C88" i="1"/>
  <c r="D88" i="1"/>
  <c r="F88" i="1" l="1"/>
  <c r="A89" i="1" l="1"/>
  <c r="H89" i="1" s="1"/>
  <c r="G88" i="1"/>
  <c r="D89" i="1" l="1"/>
  <c r="E89" i="1"/>
  <c r="C89" i="1"/>
  <c r="F89" i="1" l="1"/>
  <c r="G89" i="1" l="1"/>
  <c r="A90" i="1"/>
  <c r="H90" i="1" s="1"/>
  <c r="C90" i="1" l="1"/>
  <c r="F90" i="1" s="1"/>
  <c r="D90" i="1"/>
  <c r="E90" i="1"/>
  <c r="G90" i="1" l="1"/>
  <c r="A91" i="1"/>
  <c r="H91" i="1" s="1"/>
  <c r="D91" i="1" l="1"/>
  <c r="C91" i="1"/>
  <c r="E91" i="1"/>
  <c r="F91" i="1" l="1"/>
  <c r="G91" i="1" l="1"/>
  <c r="A92" i="1"/>
  <c r="H92" i="1" s="1"/>
  <c r="E92" i="1" l="1"/>
  <c r="C92" i="1"/>
  <c r="D92" i="1"/>
  <c r="F92" i="1" l="1"/>
  <c r="G92" i="1" l="1"/>
  <c r="A93" i="1"/>
  <c r="H93" i="1" s="1"/>
  <c r="C93" i="1" l="1"/>
  <c r="F93" i="1" s="1"/>
  <c r="D93" i="1"/>
  <c r="E93" i="1"/>
  <c r="G93" i="1" l="1"/>
  <c r="A94" i="1"/>
  <c r="H94" i="1" s="1"/>
  <c r="C94" i="1" l="1"/>
  <c r="E94" i="1"/>
  <c r="D94" i="1"/>
  <c r="F94" i="1" l="1"/>
  <c r="G94" i="1" l="1"/>
  <c r="A95" i="1"/>
  <c r="H95" i="1" s="1"/>
  <c r="D95" i="1" l="1"/>
  <c r="C95" i="1"/>
  <c r="E95" i="1"/>
  <c r="F95" i="1" l="1"/>
  <c r="G95" i="1" l="1"/>
  <c r="A96" i="1"/>
  <c r="H96" i="1" s="1"/>
  <c r="E96" i="1" l="1"/>
  <c r="D96" i="1"/>
  <c r="C96" i="1"/>
  <c r="F96" i="1" s="1"/>
  <c r="G96" i="1" l="1"/>
  <c r="A97" i="1"/>
  <c r="H97" i="1" s="1"/>
  <c r="C97" i="1" l="1"/>
  <c r="D97" i="1"/>
  <c r="E97" i="1"/>
  <c r="F97" i="1" l="1"/>
  <c r="A98" i="1" l="1"/>
  <c r="H98" i="1" s="1"/>
  <c r="G97" i="1"/>
  <c r="C98" i="1" l="1"/>
  <c r="D98" i="1"/>
  <c r="E98" i="1"/>
  <c r="F98" i="1" l="1"/>
  <c r="A99" i="1" l="1"/>
  <c r="H99" i="1" s="1"/>
  <c r="G98" i="1"/>
  <c r="D99" i="1" l="1"/>
  <c r="C99" i="1"/>
  <c r="F99" i="1" s="1"/>
  <c r="E99" i="1"/>
  <c r="G99" i="1" l="1"/>
  <c r="A100" i="1"/>
  <c r="H100" i="1" s="1"/>
  <c r="E100" i="1" l="1"/>
  <c r="C100" i="1"/>
  <c r="D100" i="1"/>
  <c r="F100" i="1" l="1"/>
  <c r="G100" i="1" l="1"/>
  <c r="A101" i="1"/>
  <c r="H101" i="1" s="1"/>
  <c r="K11" i="1" s="1"/>
  <c r="K12" i="1" s="1"/>
  <c r="A3" i="7" l="1"/>
  <c r="AG3" i="7"/>
  <c r="E101" i="1"/>
  <c r="C101" i="1"/>
  <c r="D101" i="1"/>
  <c r="F101" i="1" l="1"/>
  <c r="G101" i="1" s="1"/>
</calcChain>
</file>

<file path=xl/sharedStrings.xml><?xml version="1.0" encoding="utf-8"?>
<sst xmlns="http://schemas.openxmlformats.org/spreadsheetml/2006/main" count="56" uniqueCount="39">
  <si>
    <t>Inputs</t>
  </si>
  <si>
    <t>Distribution of time until failure (exponential)</t>
  </si>
  <si>
    <t>Mean</t>
  </si>
  <si>
    <t>Shutdown cost</t>
  </si>
  <si>
    <t>Drill bit cost</t>
  </si>
  <si>
    <t>Replacement cost per bit</t>
  </si>
  <si>
    <t>Simulation</t>
  </si>
  <si>
    <t>Current time</t>
  </si>
  <si>
    <t>Cost of individual replacement at this time</t>
  </si>
  <si>
    <t>Time when bit 1 fails next</t>
  </si>
  <si>
    <t>Time when bit 2 fails next</t>
  </si>
  <si>
    <t>Time when bit 3 fails next</t>
  </si>
  <si>
    <t>Time of next failure</t>
  </si>
  <si>
    <t>Next bit to fail</t>
  </si>
  <si>
    <t>Have 2000 hours elapsed?</t>
  </si>
  <si>
    <t>Total cost for 2000 hours</t>
  </si>
  <si>
    <t>Cost per hour</t>
  </si>
  <si>
    <t>Cost of block replacement at this time</t>
  </si>
  <si>
    <t>Worksheet</t>
  </si>
  <si>
    <t>Std Dev</t>
  </si>
  <si>
    <t>Individual</t>
  </si>
  <si>
    <t>Block</t>
  </si>
  <si>
    <t>Replacement of drill bits</t>
  </si>
  <si>
    <t>Name</t>
  </si>
  <si>
    <t>Cell</t>
  </si>
  <si>
    <t>Min</t>
  </si>
  <si>
    <t>Max</t>
  </si>
  <si>
    <t>@RISK Output Results</t>
  </si>
  <si>
    <t>&gt;75%</t>
  </si>
  <si>
    <t>&lt;25%</t>
  </si>
  <si>
    <t>&gt;90%</t>
  </si>
  <si>
    <t>GF1_rK0qDwEABwAPAQwjACYAQACBAIoAiwCXAKMA7QApAAkBLQD//wABAAABAQEAAQQAAAAACSQjLCMjMC4wMAAAAAE7Q29zdCBwZXIgaG91ciAvIENvc3Qgb2YgaW5kaXZpZHVhbCByZXBsYWNlbWVudCBhdCB0aGlzIHRpbWUBAAEBBQABAAEDAQEA/wEBAQEBAAEBAQACAAEBAQEBAAEBAQACAAGnAAJCADtDb3N0IHBlciBob3VyIC8gQ29zdCBvZiBpbmRpdmlkdWFsIHJlcGxhY2VtZW50IGF0IHRoaXMgdGltZQAALwECAAIA9QD/AAEBAgGamZmZmZmpPwAAZmZmZmZm7j8AAAUAAQEBAA==</t>
  </si>
  <si>
    <r>
      <t>Performed By:</t>
    </r>
    <r>
      <rPr>
        <sz val="8"/>
        <rFont val="Tahoma"/>
        <family val="2"/>
      </rPr>
      <t xml:space="preserve"> Chris</t>
    </r>
  </si>
  <si>
    <r>
      <t>Date:</t>
    </r>
    <r>
      <rPr>
        <sz val="8"/>
        <rFont val="Tahoma"/>
        <family val="2"/>
      </rPr>
      <t xml:space="preserve"> Monday, March 17, 2014 10:57:49 AM</t>
    </r>
  </si>
  <si>
    <t>Graph</t>
  </si>
  <si>
    <t>Total cost - individual</t>
  </si>
  <si>
    <t>K12</t>
  </si>
  <si>
    <t>Total cost - block</t>
  </si>
  <si>
    <t>J12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</si>
</sst>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"/>
    <numFmt numFmtId="166" formatCode="&quot;$&quot;#,##0.00"/>
    <numFmt numFmtId="167" formatCode="m/d/yy\ h:mm:ss"/>
    <numFmt numFmtId="168" formatCode="0.0000%"/>
  </numFmts>
  <fonts count="14" x14ac:knownFonts="1">
    <font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sz val="8.25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7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  <xf numFmtId="43" fontId="9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quotePrefix="1" applyFont="1" applyAlignment="1">
      <alignment horizontal="left"/>
    </xf>
    <xf numFmtId="0" fontId="8" fillId="3" borderId="0" xfId="0" applyFont="1" applyFill="1" applyBorder="1"/>
    <xf numFmtId="0" fontId="8" fillId="0" borderId="0" xfId="0" applyFont="1" applyFill="1" applyBorder="1"/>
    <xf numFmtId="164" fontId="8" fillId="3" borderId="0" xfId="1" applyNumberFormat="1" applyFont="1" applyFill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165" fontId="8" fillId="0" borderId="0" xfId="0" applyNumberFormat="1" applyFont="1"/>
    <xf numFmtId="164" fontId="8" fillId="0" borderId="0" xfId="0" applyNumberFormat="1" applyFont="1"/>
    <xf numFmtId="164" fontId="8" fillId="0" borderId="0" xfId="1" applyNumberFormat="1" applyFont="1" applyFill="1" applyBorder="1"/>
    <xf numFmtId="166" fontId="8" fillId="4" borderId="0" xfId="0" applyNumberFormat="1" applyFont="1" applyFill="1" applyBorder="1"/>
    <xf numFmtId="0" fontId="11" fillId="5" borderId="0" xfId="0" applyFont="1" applyFill="1" applyBorder="1"/>
    <xf numFmtId="0" fontId="10" fillId="5" borderId="0" xfId="0" applyFont="1" applyFill="1" applyBorder="1"/>
    <xf numFmtId="0" fontId="10" fillId="5" borderId="19" xfId="0" applyFont="1" applyFill="1" applyBorder="1"/>
    <xf numFmtId="0" fontId="11" fillId="5" borderId="0" xfId="0" quotePrefix="1" applyFont="1" applyFill="1" applyBorder="1"/>
    <xf numFmtId="0" fontId="12" fillId="5" borderId="0" xfId="0" applyFont="1" applyFill="1" applyBorder="1"/>
    <xf numFmtId="0" fontId="12" fillId="5" borderId="19" xfId="0" applyFont="1" applyFill="1" applyBorder="1"/>
    <xf numFmtId="43" fontId="13" fillId="0" borderId="20" xfId="33" applyFont="1" applyFill="1" applyBorder="1" applyAlignment="1">
      <alignment vertical="top"/>
    </xf>
    <xf numFmtId="43" fontId="13" fillId="0" borderId="21" xfId="33" applyFont="1" applyFill="1" applyBorder="1" applyAlignment="1">
      <alignment vertical="top"/>
    </xf>
    <xf numFmtId="43" fontId="13" fillId="0" borderId="21" xfId="33" applyFont="1" applyFill="1" applyBorder="1" applyAlignment="1">
      <alignment horizontal="left" vertical="center"/>
    </xf>
    <xf numFmtId="9" fontId="13" fillId="0" borderId="21" xfId="33" applyNumberFormat="1" applyFont="1" applyFill="1" applyBorder="1" applyAlignment="1">
      <alignment vertical="top"/>
    </xf>
    <xf numFmtId="9" fontId="13" fillId="0" borderId="22" xfId="33" applyNumberFormat="1" applyFont="1" applyFill="1" applyBorder="1" applyAlignment="1">
      <alignment vertical="top"/>
    </xf>
    <xf numFmtId="0" fontId="13" fillId="0" borderId="23" xfId="33" applyNumberFormat="1" applyFont="1" applyFill="1" applyBorder="1" applyAlignment="1">
      <alignment horizontal="left" vertical="center" wrapText="1"/>
    </xf>
    <xf numFmtId="0" fontId="13" fillId="0" borderId="24" xfId="33" applyNumberFormat="1" applyFont="1" applyFill="1" applyBorder="1" applyAlignment="1">
      <alignment horizontal="left" vertical="center" wrapText="1"/>
    </xf>
    <xf numFmtId="0" fontId="1" fillId="0" borderId="24" xfId="33" applyNumberFormat="1" applyFont="1" applyFill="1" applyBorder="1" applyAlignment="1">
      <alignment horizontal="left" vertical="center"/>
    </xf>
    <xf numFmtId="166" fontId="13" fillId="0" borderId="24" xfId="33" applyNumberFormat="1" applyFont="1" applyFill="1" applyBorder="1" applyAlignment="1">
      <alignment horizontal="left" vertical="center" wrapText="1"/>
    </xf>
    <xf numFmtId="166" fontId="13" fillId="0" borderId="25" xfId="33" applyNumberFormat="1" applyFont="1" applyFill="1" applyBorder="1" applyAlignment="1">
      <alignment horizontal="left" vertical="center" wrapText="1"/>
    </xf>
    <xf numFmtId="0" fontId="13" fillId="0" borderId="26" xfId="33" applyNumberFormat="1" applyFont="1" applyFill="1" applyBorder="1" applyAlignment="1">
      <alignment horizontal="left" vertical="center" wrapText="1"/>
    </xf>
    <xf numFmtId="0" fontId="13" fillId="0" borderId="27" xfId="33" applyNumberFormat="1" applyFont="1" applyFill="1" applyBorder="1" applyAlignment="1">
      <alignment horizontal="left" vertical="center" wrapText="1"/>
    </xf>
    <xf numFmtId="0" fontId="1" fillId="0" borderId="27" xfId="33" applyNumberFormat="1" applyFont="1" applyFill="1" applyBorder="1" applyAlignment="1">
      <alignment horizontal="left" vertical="center"/>
    </xf>
    <xf numFmtId="166" fontId="13" fillId="0" borderId="27" xfId="33" applyNumberFormat="1" applyFont="1" applyFill="1" applyBorder="1" applyAlignment="1">
      <alignment horizontal="left" vertical="center" wrapText="1"/>
    </xf>
    <xf numFmtId="166" fontId="13" fillId="0" borderId="28" xfId="33" applyNumberFormat="1" applyFont="1" applyFill="1" applyBorder="1" applyAlignment="1">
      <alignment horizontal="left" vertical="center" wrapText="1"/>
    </xf>
    <xf numFmtId="166" fontId="13" fillId="6" borderId="27" xfId="33" applyNumberFormat="1" applyFont="1" applyFill="1" applyBorder="1" applyAlignment="1">
      <alignment horizontal="left" vertical="center" wrapText="1"/>
    </xf>
    <xf numFmtId="166" fontId="13" fillId="6" borderId="24" xfId="33" applyNumberFormat="1" applyFont="1" applyFill="1" applyBorder="1" applyAlignment="1">
      <alignment horizontal="left" vertical="center" wrapText="1"/>
    </xf>
  </cellXfs>
  <cellStyles count="34">
    <cellStyle name="Comma" xfId="33" builtinId="3"/>
    <cellStyle name="Currency" xfId="1" builtinId="4"/>
    <cellStyle name="Normal" xfId="0" builtinId="0" customBuiltin="1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1"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24130</xdr:colOff>
      <xdr:row>1</xdr:row>
      <xdr:rowOff>3176</xdr:rowOff>
    </xdr:from>
    <xdr:to>
      <xdr:col>8</xdr:col>
      <xdr:colOff>472440</xdr:colOff>
      <xdr:row>9</xdr:row>
      <xdr:rowOff>30480</xdr:rowOff>
    </xdr:to>
    <xdr:sp macro="" textlink="">
      <xdr:nvSpPr>
        <xdr:cNvPr id="4" name="TextBox 3"/>
        <xdr:cNvSpPr txBox="1"/>
      </xdr:nvSpPr>
      <xdr:spPr>
        <a:xfrm>
          <a:off x="3963670" y="186056"/>
          <a:ext cx="4776470" cy="149034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You will see errors in cells unless @RISK is loaded.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  <a:p>
          <a:r>
            <a:rPr lang="en-US" sz="1100"/>
            <a:t>I simulated this system for 2000 hours (any other amount of time could be chosen) by generating enough failures to be sure that 2000 hours elapse.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results on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last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sheet shows that individual replacement is much cheaper in terms of mean hourly cost.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</xdr:colOff>
      <xdr:row>4</xdr:row>
      <xdr:rowOff>168276</xdr:rowOff>
    </xdr:from>
    <xdr:to>
      <xdr:col>6</xdr:col>
      <xdr:colOff>701040</xdr:colOff>
      <xdr:row>9</xdr:row>
      <xdr:rowOff>60960</xdr:rowOff>
    </xdr:to>
    <xdr:sp macro="" textlink="">
      <xdr:nvSpPr>
        <xdr:cNvPr id="3" name="TextBox 2"/>
        <xdr:cNvSpPr txBox="1"/>
      </xdr:nvSpPr>
      <xdr:spPr>
        <a:xfrm>
          <a:off x="3984625" y="899796"/>
          <a:ext cx="3231515" cy="80708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I simulated this system for 2000 hours (any other amount of time could be chosen) by generating enough failures to be sure that 2000 hours elapse.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1280" y="17526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1280" y="67818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4.4" x14ac:dyDescent="0.3"/>
  <sheetData>
    <row r="1" spans="1:40" x14ac:dyDescent="0.3">
      <c r="A1">
        <v>1</v>
      </c>
      <c r="B1">
        <v>0</v>
      </c>
    </row>
    <row r="2" spans="1:40" x14ac:dyDescent="0.3">
      <c r="A2">
        <v>0</v>
      </c>
    </row>
    <row r="3" spans="1:40" x14ac:dyDescent="0.3">
      <c r="A3">
        <f ca="1">Individual!$K$12</f>
        <v>4.8</v>
      </c>
      <c r="B3" t="b">
        <v>1</v>
      </c>
      <c r="C3">
        <v>0</v>
      </c>
      <c r="D3">
        <v>1</v>
      </c>
      <c r="E3" t="s">
        <v>31</v>
      </c>
      <c r="F3">
        <v>1</v>
      </c>
      <c r="G3">
        <v>0</v>
      </c>
      <c r="H3">
        <v>0</v>
      </c>
      <c r="J3" t="s">
        <v>28</v>
      </c>
      <c r="K3" t="s">
        <v>29</v>
      </c>
      <c r="L3" t="s">
        <v>30</v>
      </c>
      <c r="AG3">
        <f ca="1">Individual!$K$12</f>
        <v>4.8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3">
      <c r="A4">
        <v>0</v>
      </c>
    </row>
    <row r="5" spans="1:40" x14ac:dyDescent="0.3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40" x14ac:dyDescent="0.3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3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3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3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3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01"/>
  <sheetViews>
    <sheetView tabSelected="1" workbookViewId="0"/>
  </sheetViews>
  <sheetFormatPr defaultColWidth="9.109375" defaultRowHeight="14.4" x14ac:dyDescent="0.3"/>
  <cols>
    <col min="1" max="1" width="25.109375" style="2" customWidth="1"/>
    <col min="2" max="2" width="20.33203125" style="2" customWidth="1"/>
    <col min="3" max="3" width="12" style="2" customWidth="1"/>
    <col min="4" max="4" width="12.6640625" style="2" customWidth="1"/>
    <col min="5" max="5" width="12.44140625" style="2" customWidth="1"/>
    <col min="6" max="6" width="12.109375" style="2" customWidth="1"/>
    <col min="7" max="7" width="12.44140625" style="2" customWidth="1"/>
    <col min="8" max="8" width="13.44140625" style="2" customWidth="1"/>
    <col min="9" max="9" width="9.109375" style="2"/>
    <col min="10" max="10" width="21.77734375" style="2" bestFit="1" customWidth="1"/>
    <col min="11" max="16384" width="9.109375" style="2"/>
  </cols>
  <sheetData>
    <row r="1" spans="1:11" x14ac:dyDescent="0.3">
      <c r="A1" s="1" t="s">
        <v>22</v>
      </c>
      <c r="B1" s="1"/>
      <c r="J1" s="1"/>
    </row>
    <row r="2" spans="1:11" x14ac:dyDescent="0.3">
      <c r="A2" s="1"/>
      <c r="B2" s="1"/>
      <c r="J2" s="3"/>
      <c r="K2" s="4"/>
    </row>
    <row r="3" spans="1:11" x14ac:dyDescent="0.3">
      <c r="A3" s="1" t="s">
        <v>0</v>
      </c>
      <c r="B3" s="1"/>
      <c r="J3" s="3"/>
      <c r="K3" s="4"/>
    </row>
    <row r="4" spans="1:11" x14ac:dyDescent="0.3">
      <c r="A4" s="2" t="s">
        <v>1</v>
      </c>
      <c r="B4" s="1"/>
      <c r="J4" s="3"/>
      <c r="K4" s="4"/>
    </row>
    <row r="5" spans="1:11" x14ac:dyDescent="0.3">
      <c r="A5" s="2" t="s">
        <v>2</v>
      </c>
      <c r="B5" s="5">
        <v>100</v>
      </c>
      <c r="J5" s="3"/>
      <c r="K5" s="4"/>
    </row>
    <row r="6" spans="1:11" x14ac:dyDescent="0.3">
      <c r="B6" s="6"/>
      <c r="J6" s="3"/>
      <c r="K6" s="4"/>
    </row>
    <row r="7" spans="1:11" x14ac:dyDescent="0.3">
      <c r="A7" s="2" t="s">
        <v>3</v>
      </c>
      <c r="B7" s="7">
        <v>100</v>
      </c>
      <c r="J7" s="3"/>
      <c r="K7" s="4"/>
    </row>
    <row r="8" spans="1:11" x14ac:dyDescent="0.3">
      <c r="A8" s="2" t="s">
        <v>4</v>
      </c>
      <c r="B8" s="7">
        <v>50</v>
      </c>
      <c r="J8" s="3"/>
      <c r="K8" s="4"/>
    </row>
    <row r="9" spans="1:11" x14ac:dyDescent="0.3">
      <c r="A9" s="2" t="s">
        <v>5</v>
      </c>
      <c r="B9" s="7">
        <v>10</v>
      </c>
      <c r="J9" s="3"/>
      <c r="K9" s="4"/>
    </row>
    <row r="10" spans="1:11" x14ac:dyDescent="0.3">
      <c r="A10" s="1"/>
      <c r="B10" s="1"/>
      <c r="J10" s="3"/>
      <c r="K10" s="4"/>
    </row>
    <row r="11" spans="1:11" x14ac:dyDescent="0.3">
      <c r="A11" s="1" t="s">
        <v>6</v>
      </c>
      <c r="B11" s="1"/>
      <c r="C11" s="1"/>
      <c r="J11" s="2" t="s">
        <v>15</v>
      </c>
      <c r="K11" s="12">
        <f ca="1">SUMPRODUCT(B15:B101,H15:H101)</f>
        <v>9600</v>
      </c>
    </row>
    <row r="12" spans="1:11" x14ac:dyDescent="0.3">
      <c r="J12" s="2" t="s">
        <v>16</v>
      </c>
      <c r="K12" s="13">
        <f ca="1">_xll.RiskOutput("Total cost - individual")+K11/2000</f>
        <v>4.8</v>
      </c>
    </row>
    <row r="13" spans="1:11" s="8" customFormat="1" ht="43.2" x14ac:dyDescent="0.3">
      <c r="A13" s="8" t="s">
        <v>7</v>
      </c>
      <c r="B13" s="9" t="s">
        <v>8</v>
      </c>
      <c r="C13" s="9" t="s">
        <v>9</v>
      </c>
      <c r="D13" s="9" t="s">
        <v>10</v>
      </c>
      <c r="E13" s="9" t="s">
        <v>11</v>
      </c>
      <c r="F13" s="9" t="s">
        <v>12</v>
      </c>
      <c r="G13" s="9" t="s">
        <v>13</v>
      </c>
      <c r="H13" s="9" t="s">
        <v>14</v>
      </c>
      <c r="I13" s="2"/>
      <c r="J13" s="3"/>
      <c r="K13" s="4"/>
    </row>
    <row r="14" spans="1:11" x14ac:dyDescent="0.3">
      <c r="A14" s="10">
        <v>0</v>
      </c>
      <c r="B14" s="11">
        <v>0</v>
      </c>
      <c r="C14" s="10">
        <f ca="1">_xll.RiskExpon($B$5)</f>
        <v>100</v>
      </c>
      <c r="D14" s="10">
        <f ca="1">_xll.RiskExpon($B$5)</f>
        <v>100</v>
      </c>
      <c r="E14" s="10">
        <f ca="1">_xll.RiskExpon($B$5)</f>
        <v>100</v>
      </c>
      <c r="F14" s="10">
        <f t="shared" ref="F14:F45" ca="1" si="0">MIN(C14:E14)</f>
        <v>100</v>
      </c>
      <c r="G14" s="2">
        <f ca="1">IF(F14=C14,1,IF(F14=D14,2,3))</f>
        <v>1</v>
      </c>
      <c r="H14" s="2">
        <f t="shared" ref="H14:H45" si="1">IF(A14&gt;2000,0,1)</f>
        <v>1</v>
      </c>
      <c r="J14" s="3"/>
      <c r="K14" s="4"/>
    </row>
    <row r="15" spans="1:11" x14ac:dyDescent="0.3">
      <c r="A15" s="10">
        <f t="shared" ref="A15:A46" ca="1" si="2">F14</f>
        <v>100</v>
      </c>
      <c r="B15" s="11">
        <f t="shared" ref="B15:B46" si="3">SUM($B$7:$B$9)</f>
        <v>160</v>
      </c>
      <c r="C15" s="10">
        <f ca="1">IF($G14=1,C14+_xll.RiskExpon($B$5),C14)</f>
        <v>200</v>
      </c>
      <c r="D15" s="10">
        <f ca="1">IF($G14=2,D14+_xll.RiskExpon($B$5),D14)</f>
        <v>100</v>
      </c>
      <c r="E15" s="10">
        <f ca="1">IF($G14=3,E14+_xll.RiskExpon($B$5),E14)</f>
        <v>100</v>
      </c>
      <c r="F15" s="10">
        <f t="shared" ca="1" si="0"/>
        <v>100</v>
      </c>
      <c r="G15" s="2">
        <f t="shared" ref="G15:G46" ca="1" si="4">IF((F15=C15),1,IF((F15=D15),2,3))</f>
        <v>2</v>
      </c>
      <c r="H15" s="2">
        <f t="shared" ca="1" si="1"/>
        <v>1</v>
      </c>
      <c r="J15" s="3"/>
      <c r="K15" s="4"/>
    </row>
    <row r="16" spans="1:11" x14ac:dyDescent="0.3">
      <c r="A16" s="10">
        <f t="shared" ca="1" si="2"/>
        <v>100</v>
      </c>
      <c r="B16" s="11">
        <f t="shared" si="3"/>
        <v>160</v>
      </c>
      <c r="C16" s="10">
        <f ca="1">IF($G15=1,C15+_xll.RiskExpon($B$5),C15)</f>
        <v>200</v>
      </c>
      <c r="D16" s="10">
        <f ca="1">IF($G15=2,D15+_xll.RiskExpon($B$5),D15)</f>
        <v>200</v>
      </c>
      <c r="E16" s="10">
        <f ca="1">IF($G15=3,E15+_xll.RiskExpon($B$5),E15)</f>
        <v>100</v>
      </c>
      <c r="F16" s="10">
        <f t="shared" ca="1" si="0"/>
        <v>100</v>
      </c>
      <c r="G16" s="2">
        <f t="shared" ca="1" si="4"/>
        <v>3</v>
      </c>
      <c r="H16" s="2">
        <f t="shared" ca="1" si="1"/>
        <v>1</v>
      </c>
      <c r="J16" s="3"/>
      <c r="K16" s="4"/>
    </row>
    <row r="17" spans="1:11" x14ac:dyDescent="0.3">
      <c r="A17" s="10">
        <f t="shared" ca="1" si="2"/>
        <v>100</v>
      </c>
      <c r="B17" s="11">
        <f t="shared" si="3"/>
        <v>160</v>
      </c>
      <c r="C17" s="10">
        <f ca="1">IF($G16=1,C16+_xll.RiskExpon($B$5),C16)</f>
        <v>200</v>
      </c>
      <c r="D17" s="10">
        <f ca="1">IF($G16=2,D16+_xll.RiskExpon($B$5),D16)</f>
        <v>200</v>
      </c>
      <c r="E17" s="10">
        <f ca="1">IF($G16=3,E16+_xll.RiskExpon($B$5),E16)</f>
        <v>200</v>
      </c>
      <c r="F17" s="10">
        <f t="shared" ca="1" si="0"/>
        <v>200</v>
      </c>
      <c r="G17" s="2">
        <f t="shared" ca="1" si="4"/>
        <v>1</v>
      </c>
      <c r="H17" s="2">
        <f t="shared" ca="1" si="1"/>
        <v>1</v>
      </c>
      <c r="J17" s="3"/>
      <c r="K17" s="4"/>
    </row>
    <row r="18" spans="1:11" x14ac:dyDescent="0.3">
      <c r="A18" s="10">
        <f t="shared" ca="1" si="2"/>
        <v>200</v>
      </c>
      <c r="B18" s="11">
        <f t="shared" si="3"/>
        <v>160</v>
      </c>
      <c r="C18" s="10">
        <f ca="1">IF($G17=1,C17+_xll.RiskExpon($B$5),C17)</f>
        <v>300</v>
      </c>
      <c r="D18" s="10">
        <f ca="1">IF($G17=2,D17+_xll.RiskExpon($B$5),D17)</f>
        <v>200</v>
      </c>
      <c r="E18" s="10">
        <f ca="1">IF($G17=3,E17+_xll.RiskExpon($B$5),E17)</f>
        <v>200</v>
      </c>
      <c r="F18" s="10">
        <f t="shared" ca="1" si="0"/>
        <v>200</v>
      </c>
      <c r="G18" s="2">
        <f t="shared" ca="1" si="4"/>
        <v>2</v>
      </c>
      <c r="H18" s="2">
        <f t="shared" ca="1" si="1"/>
        <v>1</v>
      </c>
      <c r="J18" s="3"/>
      <c r="K18" s="4"/>
    </row>
    <row r="19" spans="1:11" x14ac:dyDescent="0.3">
      <c r="A19" s="10">
        <f t="shared" ca="1" si="2"/>
        <v>200</v>
      </c>
      <c r="B19" s="11">
        <f t="shared" si="3"/>
        <v>160</v>
      </c>
      <c r="C19" s="10">
        <f ca="1">IF($G18=1,C18+_xll.RiskExpon($B$5),C18)</f>
        <v>300</v>
      </c>
      <c r="D19" s="10">
        <f ca="1">IF($G18=2,D18+_xll.RiskExpon($B$5),D18)</f>
        <v>300</v>
      </c>
      <c r="E19" s="10">
        <f ca="1">IF($G18=3,E18+_xll.RiskExpon($B$5),E18)</f>
        <v>200</v>
      </c>
      <c r="F19" s="10">
        <f t="shared" ca="1" si="0"/>
        <v>200</v>
      </c>
      <c r="G19" s="2">
        <f t="shared" ca="1" si="4"/>
        <v>3</v>
      </c>
      <c r="H19" s="2">
        <f t="shared" ca="1" si="1"/>
        <v>1</v>
      </c>
      <c r="J19" s="3"/>
      <c r="K19" s="4"/>
    </row>
    <row r="20" spans="1:11" x14ac:dyDescent="0.3">
      <c r="A20" s="10">
        <f t="shared" ca="1" si="2"/>
        <v>200</v>
      </c>
      <c r="B20" s="11">
        <f t="shared" si="3"/>
        <v>160</v>
      </c>
      <c r="C20" s="10">
        <f ca="1">IF($G19=1,C19+_xll.RiskExpon($B$5),C19)</f>
        <v>300</v>
      </c>
      <c r="D20" s="10">
        <f ca="1">IF($G19=2,D19+_xll.RiskExpon($B$5),D19)</f>
        <v>300</v>
      </c>
      <c r="E20" s="10">
        <f ca="1">IF($G19=3,E19+_xll.RiskExpon($B$5),E19)</f>
        <v>300</v>
      </c>
      <c r="F20" s="10">
        <f t="shared" ca="1" si="0"/>
        <v>300</v>
      </c>
      <c r="G20" s="2">
        <f t="shared" ca="1" si="4"/>
        <v>1</v>
      </c>
      <c r="H20" s="2">
        <f t="shared" ca="1" si="1"/>
        <v>1</v>
      </c>
      <c r="J20" s="3"/>
      <c r="K20" s="4"/>
    </row>
    <row r="21" spans="1:11" x14ac:dyDescent="0.3">
      <c r="A21" s="10">
        <f t="shared" ca="1" si="2"/>
        <v>300</v>
      </c>
      <c r="B21" s="11">
        <f t="shared" si="3"/>
        <v>160</v>
      </c>
      <c r="C21" s="10">
        <f ca="1">IF($G20=1,C20+_xll.RiskExpon($B$5),C20)</f>
        <v>400</v>
      </c>
      <c r="D21" s="10">
        <f ca="1">IF($G20=2,D20+_xll.RiskExpon($B$5),D20)</f>
        <v>300</v>
      </c>
      <c r="E21" s="10">
        <f ca="1">IF($G20=3,E20+_xll.RiskExpon($B$5),E20)</f>
        <v>300</v>
      </c>
      <c r="F21" s="10">
        <f t="shared" ca="1" si="0"/>
        <v>300</v>
      </c>
      <c r="G21" s="2">
        <f t="shared" ca="1" si="4"/>
        <v>2</v>
      </c>
      <c r="H21" s="2">
        <f t="shared" ca="1" si="1"/>
        <v>1</v>
      </c>
      <c r="J21" s="3"/>
      <c r="K21" s="4"/>
    </row>
    <row r="22" spans="1:11" x14ac:dyDescent="0.3">
      <c r="A22" s="10">
        <f t="shared" ca="1" si="2"/>
        <v>300</v>
      </c>
      <c r="B22" s="11">
        <f t="shared" si="3"/>
        <v>160</v>
      </c>
      <c r="C22" s="10">
        <f ca="1">IF($G21=1,C21+_xll.RiskExpon($B$5),C21)</f>
        <v>400</v>
      </c>
      <c r="D22" s="10">
        <f ca="1">IF($G21=2,D21+_xll.RiskExpon($B$5),D21)</f>
        <v>400</v>
      </c>
      <c r="E22" s="10">
        <f ca="1">IF($G21=3,E21+_xll.RiskExpon($B$5),E21)</f>
        <v>300</v>
      </c>
      <c r="F22" s="10">
        <f t="shared" ca="1" si="0"/>
        <v>300</v>
      </c>
      <c r="G22" s="2">
        <f t="shared" ca="1" si="4"/>
        <v>3</v>
      </c>
      <c r="H22" s="2">
        <f t="shared" ca="1" si="1"/>
        <v>1</v>
      </c>
      <c r="J22" s="3"/>
      <c r="K22" s="4"/>
    </row>
    <row r="23" spans="1:11" x14ac:dyDescent="0.3">
      <c r="A23" s="10">
        <f t="shared" ca="1" si="2"/>
        <v>300</v>
      </c>
      <c r="B23" s="11">
        <f t="shared" si="3"/>
        <v>160</v>
      </c>
      <c r="C23" s="10">
        <f ca="1">IF($G22=1,C22+_xll.RiskExpon($B$5),C22)</f>
        <v>400</v>
      </c>
      <c r="D23" s="10">
        <f ca="1">IF($G22=2,D22+_xll.RiskExpon($B$5),D22)</f>
        <v>400</v>
      </c>
      <c r="E23" s="10">
        <f ca="1">IF($G22=3,E22+_xll.RiskExpon($B$5),E22)</f>
        <v>400</v>
      </c>
      <c r="F23" s="10">
        <f t="shared" ca="1" si="0"/>
        <v>400</v>
      </c>
      <c r="G23" s="2">
        <f t="shared" ca="1" si="4"/>
        <v>1</v>
      </c>
      <c r="H23" s="2">
        <f t="shared" ca="1" si="1"/>
        <v>1</v>
      </c>
      <c r="J23" s="3"/>
      <c r="K23" s="4"/>
    </row>
    <row r="24" spans="1:11" x14ac:dyDescent="0.3">
      <c r="A24" s="10">
        <f t="shared" ca="1" si="2"/>
        <v>400</v>
      </c>
      <c r="B24" s="11">
        <f t="shared" si="3"/>
        <v>160</v>
      </c>
      <c r="C24" s="10">
        <f ca="1">IF($G23=1,C23+_xll.RiskExpon($B$5),C23)</f>
        <v>500</v>
      </c>
      <c r="D24" s="10">
        <f ca="1">IF($G23=2,D23+_xll.RiskExpon($B$5),D23)</f>
        <v>400</v>
      </c>
      <c r="E24" s="10">
        <f ca="1">IF($G23=3,E23+_xll.RiskExpon($B$5),E23)</f>
        <v>400</v>
      </c>
      <c r="F24" s="10">
        <f t="shared" ca="1" si="0"/>
        <v>400</v>
      </c>
      <c r="G24" s="2">
        <f t="shared" ca="1" si="4"/>
        <v>2</v>
      </c>
      <c r="H24" s="2">
        <f t="shared" ca="1" si="1"/>
        <v>1</v>
      </c>
      <c r="J24" s="3"/>
      <c r="K24" s="4"/>
    </row>
    <row r="25" spans="1:11" x14ac:dyDescent="0.3">
      <c r="A25" s="10">
        <f t="shared" ca="1" si="2"/>
        <v>400</v>
      </c>
      <c r="B25" s="11">
        <f t="shared" si="3"/>
        <v>160</v>
      </c>
      <c r="C25" s="10">
        <f ca="1">IF($G24=1,C24+_xll.RiskExpon($B$5),C24)</f>
        <v>500</v>
      </c>
      <c r="D25" s="10">
        <f ca="1">IF($G24=2,D24+_xll.RiskExpon($B$5),D24)</f>
        <v>500</v>
      </c>
      <c r="E25" s="10">
        <f ca="1">IF($G24=3,E24+_xll.RiskExpon($B$5),E24)</f>
        <v>400</v>
      </c>
      <c r="F25" s="10">
        <f t="shared" ca="1" si="0"/>
        <v>400</v>
      </c>
      <c r="G25" s="2">
        <f t="shared" ca="1" si="4"/>
        <v>3</v>
      </c>
      <c r="H25" s="2">
        <f t="shared" ca="1" si="1"/>
        <v>1</v>
      </c>
      <c r="J25" s="3"/>
      <c r="K25" s="4"/>
    </row>
    <row r="26" spans="1:11" x14ac:dyDescent="0.3">
      <c r="A26" s="10">
        <f t="shared" ca="1" si="2"/>
        <v>400</v>
      </c>
      <c r="B26" s="11">
        <f t="shared" si="3"/>
        <v>160</v>
      </c>
      <c r="C26" s="10">
        <f ca="1">IF($G25=1,C25+_xll.RiskExpon($B$5),C25)</f>
        <v>500</v>
      </c>
      <c r="D26" s="10">
        <f ca="1">IF($G25=2,D25+_xll.RiskExpon($B$5),D25)</f>
        <v>500</v>
      </c>
      <c r="E26" s="10">
        <f ca="1">IF($G25=3,E25+_xll.RiskExpon($B$5),E25)</f>
        <v>500</v>
      </c>
      <c r="F26" s="10">
        <f t="shared" ca="1" si="0"/>
        <v>500</v>
      </c>
      <c r="G26" s="2">
        <f t="shared" ca="1" si="4"/>
        <v>1</v>
      </c>
      <c r="H26" s="2">
        <f t="shared" ca="1" si="1"/>
        <v>1</v>
      </c>
    </row>
    <row r="27" spans="1:11" x14ac:dyDescent="0.3">
      <c r="A27" s="10">
        <f t="shared" ca="1" si="2"/>
        <v>500</v>
      </c>
      <c r="B27" s="11">
        <f t="shared" si="3"/>
        <v>160</v>
      </c>
      <c r="C27" s="10">
        <f ca="1">IF($G26=1,C26+_xll.RiskExpon($B$5),C26)</f>
        <v>600</v>
      </c>
      <c r="D27" s="10">
        <f ca="1">IF($G26=2,D26+_xll.RiskExpon($B$5),D26)</f>
        <v>500</v>
      </c>
      <c r="E27" s="10">
        <f ca="1">IF($G26=3,E26+_xll.RiskExpon($B$5),E26)</f>
        <v>500</v>
      </c>
      <c r="F27" s="10">
        <f t="shared" ca="1" si="0"/>
        <v>500</v>
      </c>
      <c r="G27" s="2">
        <f t="shared" ca="1" si="4"/>
        <v>2</v>
      </c>
      <c r="H27" s="2">
        <f t="shared" ca="1" si="1"/>
        <v>1</v>
      </c>
    </row>
    <row r="28" spans="1:11" x14ac:dyDescent="0.3">
      <c r="A28" s="10">
        <f t="shared" ca="1" si="2"/>
        <v>500</v>
      </c>
      <c r="B28" s="11">
        <f t="shared" si="3"/>
        <v>160</v>
      </c>
      <c r="C28" s="10">
        <f ca="1">IF($G27=1,C27+_xll.RiskExpon($B$5),C27)</f>
        <v>600</v>
      </c>
      <c r="D28" s="10">
        <f ca="1">IF($G27=2,D27+_xll.RiskExpon($B$5),D27)</f>
        <v>600</v>
      </c>
      <c r="E28" s="10">
        <f ca="1">IF($G27=3,E27+_xll.RiskExpon($B$5),E27)</f>
        <v>500</v>
      </c>
      <c r="F28" s="10">
        <f t="shared" ca="1" si="0"/>
        <v>500</v>
      </c>
      <c r="G28" s="2">
        <f t="shared" ca="1" si="4"/>
        <v>3</v>
      </c>
      <c r="H28" s="2">
        <f t="shared" ca="1" si="1"/>
        <v>1</v>
      </c>
    </row>
    <row r="29" spans="1:11" x14ac:dyDescent="0.3">
      <c r="A29" s="10">
        <f t="shared" ca="1" si="2"/>
        <v>500</v>
      </c>
      <c r="B29" s="11">
        <f t="shared" si="3"/>
        <v>160</v>
      </c>
      <c r="C29" s="10">
        <f ca="1">IF($G28=1,C28+_xll.RiskExpon($B$5),C28)</f>
        <v>600</v>
      </c>
      <c r="D29" s="10">
        <f ca="1">IF($G28=2,D28+_xll.RiskExpon($B$5),D28)</f>
        <v>600</v>
      </c>
      <c r="E29" s="10">
        <f ca="1">IF($G28=3,E28+_xll.RiskExpon($B$5),E28)</f>
        <v>600</v>
      </c>
      <c r="F29" s="10">
        <f t="shared" ca="1" si="0"/>
        <v>600</v>
      </c>
      <c r="G29" s="2">
        <f t="shared" ca="1" si="4"/>
        <v>1</v>
      </c>
      <c r="H29" s="2">
        <f t="shared" ca="1" si="1"/>
        <v>1</v>
      </c>
    </row>
    <row r="30" spans="1:11" x14ac:dyDescent="0.3">
      <c r="A30" s="10">
        <f t="shared" ca="1" si="2"/>
        <v>600</v>
      </c>
      <c r="B30" s="11">
        <f t="shared" si="3"/>
        <v>160</v>
      </c>
      <c r="C30" s="10">
        <f ca="1">IF($G29=1,C29+_xll.RiskExpon($B$5),C29)</f>
        <v>700</v>
      </c>
      <c r="D30" s="10">
        <f ca="1">IF($G29=2,D29+_xll.RiskExpon($B$5),D29)</f>
        <v>600</v>
      </c>
      <c r="E30" s="10">
        <f ca="1">IF($G29=3,E29+_xll.RiskExpon($B$5),E29)</f>
        <v>600</v>
      </c>
      <c r="F30" s="10">
        <f t="shared" ca="1" si="0"/>
        <v>600</v>
      </c>
      <c r="G30" s="2">
        <f t="shared" ca="1" si="4"/>
        <v>2</v>
      </c>
      <c r="H30" s="2">
        <f t="shared" ca="1" si="1"/>
        <v>1</v>
      </c>
    </row>
    <row r="31" spans="1:11" x14ac:dyDescent="0.3">
      <c r="A31" s="10">
        <f t="shared" ca="1" si="2"/>
        <v>600</v>
      </c>
      <c r="B31" s="11">
        <f t="shared" si="3"/>
        <v>160</v>
      </c>
      <c r="C31" s="10">
        <f ca="1">IF($G30=1,C30+_xll.RiskExpon($B$5),C30)</f>
        <v>700</v>
      </c>
      <c r="D31" s="10">
        <f ca="1">IF($G30=2,D30+_xll.RiskExpon($B$5),D30)</f>
        <v>700</v>
      </c>
      <c r="E31" s="10">
        <f ca="1">IF($G30=3,E30+_xll.RiskExpon($B$5),E30)</f>
        <v>600</v>
      </c>
      <c r="F31" s="10">
        <f t="shared" ca="1" si="0"/>
        <v>600</v>
      </c>
      <c r="G31" s="2">
        <f t="shared" ca="1" si="4"/>
        <v>3</v>
      </c>
      <c r="H31" s="2">
        <f t="shared" ca="1" si="1"/>
        <v>1</v>
      </c>
    </row>
    <row r="32" spans="1:11" x14ac:dyDescent="0.3">
      <c r="A32" s="10">
        <f t="shared" ca="1" si="2"/>
        <v>600</v>
      </c>
      <c r="B32" s="11">
        <f t="shared" si="3"/>
        <v>160</v>
      </c>
      <c r="C32" s="10">
        <f ca="1">IF($G31=1,C31+_xll.RiskExpon($B$5),C31)</f>
        <v>700</v>
      </c>
      <c r="D32" s="10">
        <f ca="1">IF($G31=2,D31+_xll.RiskExpon($B$5),D31)</f>
        <v>700</v>
      </c>
      <c r="E32" s="10">
        <f ca="1">IF($G31=3,E31+_xll.RiskExpon($B$5),E31)</f>
        <v>700</v>
      </c>
      <c r="F32" s="10">
        <f t="shared" ca="1" si="0"/>
        <v>700</v>
      </c>
      <c r="G32" s="2">
        <f t="shared" ca="1" si="4"/>
        <v>1</v>
      </c>
      <c r="H32" s="2">
        <f t="shared" ca="1" si="1"/>
        <v>1</v>
      </c>
    </row>
    <row r="33" spans="1:8" x14ac:dyDescent="0.3">
      <c r="A33" s="10">
        <f t="shared" ca="1" si="2"/>
        <v>700</v>
      </c>
      <c r="B33" s="11">
        <f t="shared" si="3"/>
        <v>160</v>
      </c>
      <c r="C33" s="10">
        <f ca="1">IF($G32=1,C32+_xll.RiskExpon($B$5),C32)</f>
        <v>800</v>
      </c>
      <c r="D33" s="10">
        <f ca="1">IF($G32=2,D32+_xll.RiskExpon($B$5),D32)</f>
        <v>700</v>
      </c>
      <c r="E33" s="10">
        <f ca="1">IF($G32=3,E32+_xll.RiskExpon($B$5),E32)</f>
        <v>700</v>
      </c>
      <c r="F33" s="10">
        <f t="shared" ca="1" si="0"/>
        <v>700</v>
      </c>
      <c r="G33" s="2">
        <f t="shared" ca="1" si="4"/>
        <v>2</v>
      </c>
      <c r="H33" s="2">
        <f t="shared" ca="1" si="1"/>
        <v>1</v>
      </c>
    </row>
    <row r="34" spans="1:8" x14ac:dyDescent="0.3">
      <c r="A34" s="10">
        <f t="shared" ca="1" si="2"/>
        <v>700</v>
      </c>
      <c r="B34" s="11">
        <f t="shared" si="3"/>
        <v>160</v>
      </c>
      <c r="C34" s="10">
        <f ca="1">IF($G33=1,C33+_xll.RiskExpon($B$5),C33)</f>
        <v>800</v>
      </c>
      <c r="D34" s="10">
        <f ca="1">IF($G33=2,D33+_xll.RiskExpon($B$5),D33)</f>
        <v>800</v>
      </c>
      <c r="E34" s="10">
        <f ca="1">IF($G33=3,E33+_xll.RiskExpon($B$5),E33)</f>
        <v>700</v>
      </c>
      <c r="F34" s="10">
        <f t="shared" ca="1" si="0"/>
        <v>700</v>
      </c>
      <c r="G34" s="2">
        <f t="shared" ca="1" si="4"/>
        <v>3</v>
      </c>
      <c r="H34" s="2">
        <f t="shared" ca="1" si="1"/>
        <v>1</v>
      </c>
    </row>
    <row r="35" spans="1:8" x14ac:dyDescent="0.3">
      <c r="A35" s="10">
        <f t="shared" ca="1" si="2"/>
        <v>700</v>
      </c>
      <c r="B35" s="11">
        <f t="shared" si="3"/>
        <v>160</v>
      </c>
      <c r="C35" s="10">
        <f ca="1">IF($G34=1,C34+_xll.RiskExpon($B$5),C34)</f>
        <v>800</v>
      </c>
      <c r="D35" s="10">
        <f ca="1">IF($G34=2,D34+_xll.RiskExpon($B$5),D34)</f>
        <v>800</v>
      </c>
      <c r="E35" s="10">
        <f ca="1">IF($G34=3,E34+_xll.RiskExpon($B$5),E34)</f>
        <v>800</v>
      </c>
      <c r="F35" s="10">
        <f t="shared" ca="1" si="0"/>
        <v>800</v>
      </c>
      <c r="G35" s="2">
        <f t="shared" ca="1" si="4"/>
        <v>1</v>
      </c>
      <c r="H35" s="2">
        <f t="shared" ca="1" si="1"/>
        <v>1</v>
      </c>
    </row>
    <row r="36" spans="1:8" x14ac:dyDescent="0.3">
      <c r="A36" s="10">
        <f t="shared" ca="1" si="2"/>
        <v>800</v>
      </c>
      <c r="B36" s="11">
        <f t="shared" si="3"/>
        <v>160</v>
      </c>
      <c r="C36" s="10">
        <f ca="1">IF($G35=1,C35+_xll.RiskExpon($B$5),C35)</f>
        <v>900</v>
      </c>
      <c r="D36" s="10">
        <f ca="1">IF($G35=2,D35+_xll.RiskExpon($B$5),D35)</f>
        <v>800</v>
      </c>
      <c r="E36" s="10">
        <f ca="1">IF($G35=3,E35+_xll.RiskExpon($B$5),E35)</f>
        <v>800</v>
      </c>
      <c r="F36" s="10">
        <f t="shared" ca="1" si="0"/>
        <v>800</v>
      </c>
      <c r="G36" s="2">
        <f t="shared" ca="1" si="4"/>
        <v>2</v>
      </c>
      <c r="H36" s="2">
        <f t="shared" ca="1" si="1"/>
        <v>1</v>
      </c>
    </row>
    <row r="37" spans="1:8" x14ac:dyDescent="0.3">
      <c r="A37" s="10">
        <f t="shared" ca="1" si="2"/>
        <v>800</v>
      </c>
      <c r="B37" s="11">
        <f t="shared" si="3"/>
        <v>160</v>
      </c>
      <c r="C37" s="10">
        <f ca="1">IF($G36=1,C36+_xll.RiskExpon($B$5),C36)</f>
        <v>900</v>
      </c>
      <c r="D37" s="10">
        <f ca="1">IF($G36=2,D36+_xll.RiskExpon($B$5),D36)</f>
        <v>900</v>
      </c>
      <c r="E37" s="10">
        <f ca="1">IF($G36=3,E36+_xll.RiskExpon($B$5),E36)</f>
        <v>800</v>
      </c>
      <c r="F37" s="10">
        <f t="shared" ca="1" si="0"/>
        <v>800</v>
      </c>
      <c r="G37" s="2">
        <f t="shared" ca="1" si="4"/>
        <v>3</v>
      </c>
      <c r="H37" s="2">
        <f t="shared" ca="1" si="1"/>
        <v>1</v>
      </c>
    </row>
    <row r="38" spans="1:8" x14ac:dyDescent="0.3">
      <c r="A38" s="10">
        <f t="shared" ca="1" si="2"/>
        <v>800</v>
      </c>
      <c r="B38" s="11">
        <f t="shared" si="3"/>
        <v>160</v>
      </c>
      <c r="C38" s="10">
        <f ca="1">IF($G37=1,C37+_xll.RiskExpon($B$5),C37)</f>
        <v>900</v>
      </c>
      <c r="D38" s="10">
        <f ca="1">IF($G37=2,D37+_xll.RiskExpon($B$5),D37)</f>
        <v>900</v>
      </c>
      <c r="E38" s="10">
        <f ca="1">IF($G37=3,E37+_xll.RiskExpon($B$5),E37)</f>
        <v>900</v>
      </c>
      <c r="F38" s="10">
        <f t="shared" ca="1" si="0"/>
        <v>900</v>
      </c>
      <c r="G38" s="2">
        <f t="shared" ca="1" si="4"/>
        <v>1</v>
      </c>
      <c r="H38" s="2">
        <f t="shared" ca="1" si="1"/>
        <v>1</v>
      </c>
    </row>
    <row r="39" spans="1:8" x14ac:dyDescent="0.3">
      <c r="A39" s="10">
        <f t="shared" ca="1" si="2"/>
        <v>900</v>
      </c>
      <c r="B39" s="11">
        <f t="shared" si="3"/>
        <v>160</v>
      </c>
      <c r="C39" s="10">
        <f ca="1">IF($G38=1,C38+_xll.RiskExpon($B$5),C38)</f>
        <v>1000</v>
      </c>
      <c r="D39" s="10">
        <f ca="1">IF($G38=2,D38+_xll.RiskExpon($B$5),D38)</f>
        <v>900</v>
      </c>
      <c r="E39" s="10">
        <f ca="1">IF($G38=3,E38+_xll.RiskExpon($B$5),E38)</f>
        <v>900</v>
      </c>
      <c r="F39" s="10">
        <f t="shared" ca="1" si="0"/>
        <v>900</v>
      </c>
      <c r="G39" s="2">
        <f t="shared" ca="1" si="4"/>
        <v>2</v>
      </c>
      <c r="H39" s="2">
        <f t="shared" ca="1" si="1"/>
        <v>1</v>
      </c>
    </row>
    <row r="40" spans="1:8" x14ac:dyDescent="0.3">
      <c r="A40" s="10">
        <f t="shared" ca="1" si="2"/>
        <v>900</v>
      </c>
      <c r="B40" s="11">
        <f t="shared" si="3"/>
        <v>160</v>
      </c>
      <c r="C40" s="10">
        <f ca="1">IF($G39=1,C39+_xll.RiskExpon($B$5),C39)</f>
        <v>1000</v>
      </c>
      <c r="D40" s="10">
        <f ca="1">IF($G39=2,D39+_xll.RiskExpon($B$5),D39)</f>
        <v>1000</v>
      </c>
      <c r="E40" s="10">
        <f ca="1">IF($G39=3,E39+_xll.RiskExpon($B$5),E39)</f>
        <v>900</v>
      </c>
      <c r="F40" s="10">
        <f t="shared" ca="1" si="0"/>
        <v>900</v>
      </c>
      <c r="G40" s="2">
        <f t="shared" ca="1" si="4"/>
        <v>3</v>
      </c>
      <c r="H40" s="2">
        <f t="shared" ca="1" si="1"/>
        <v>1</v>
      </c>
    </row>
    <row r="41" spans="1:8" x14ac:dyDescent="0.3">
      <c r="A41" s="10">
        <f t="shared" ca="1" si="2"/>
        <v>900</v>
      </c>
      <c r="B41" s="11">
        <f t="shared" si="3"/>
        <v>160</v>
      </c>
      <c r="C41" s="10">
        <f ca="1">IF($G40=1,C40+_xll.RiskExpon($B$5),C40)</f>
        <v>1000</v>
      </c>
      <c r="D41" s="10">
        <f ca="1">IF($G40=2,D40+_xll.RiskExpon($B$5),D40)</f>
        <v>1000</v>
      </c>
      <c r="E41" s="10">
        <f ca="1">IF($G40=3,E40+_xll.RiskExpon($B$5),E40)</f>
        <v>1000</v>
      </c>
      <c r="F41" s="10">
        <f t="shared" ca="1" si="0"/>
        <v>1000</v>
      </c>
      <c r="G41" s="2">
        <f t="shared" ca="1" si="4"/>
        <v>1</v>
      </c>
      <c r="H41" s="2">
        <f t="shared" ca="1" si="1"/>
        <v>1</v>
      </c>
    </row>
    <row r="42" spans="1:8" x14ac:dyDescent="0.3">
      <c r="A42" s="10">
        <f t="shared" ca="1" si="2"/>
        <v>1000</v>
      </c>
      <c r="B42" s="11">
        <f t="shared" si="3"/>
        <v>160</v>
      </c>
      <c r="C42" s="10">
        <f ca="1">IF($G41=1,C41+_xll.RiskExpon($B$5),C41)</f>
        <v>1100</v>
      </c>
      <c r="D42" s="10">
        <f ca="1">IF($G41=2,D41+_xll.RiskExpon($B$5),D41)</f>
        <v>1000</v>
      </c>
      <c r="E42" s="10">
        <f ca="1">IF($G41=3,E41+_xll.RiskExpon($B$5),E41)</f>
        <v>1000</v>
      </c>
      <c r="F42" s="10">
        <f t="shared" ca="1" si="0"/>
        <v>1000</v>
      </c>
      <c r="G42" s="2">
        <f t="shared" ca="1" si="4"/>
        <v>2</v>
      </c>
      <c r="H42" s="2">
        <f t="shared" ca="1" si="1"/>
        <v>1</v>
      </c>
    </row>
    <row r="43" spans="1:8" x14ac:dyDescent="0.3">
      <c r="A43" s="10">
        <f t="shared" ca="1" si="2"/>
        <v>1000</v>
      </c>
      <c r="B43" s="11">
        <f t="shared" si="3"/>
        <v>160</v>
      </c>
      <c r="C43" s="10">
        <f ca="1">IF($G42=1,C42+_xll.RiskExpon($B$5),C42)</f>
        <v>1100</v>
      </c>
      <c r="D43" s="10">
        <f ca="1">IF($G42=2,D42+_xll.RiskExpon($B$5),D42)</f>
        <v>1100</v>
      </c>
      <c r="E43" s="10">
        <f ca="1">IF($G42=3,E42+_xll.RiskExpon($B$5),E42)</f>
        <v>1000</v>
      </c>
      <c r="F43" s="10">
        <f t="shared" ca="1" si="0"/>
        <v>1000</v>
      </c>
      <c r="G43" s="2">
        <f t="shared" ca="1" si="4"/>
        <v>3</v>
      </c>
      <c r="H43" s="2">
        <f t="shared" ca="1" si="1"/>
        <v>1</v>
      </c>
    </row>
    <row r="44" spans="1:8" x14ac:dyDescent="0.3">
      <c r="A44" s="10">
        <f t="shared" ca="1" si="2"/>
        <v>1000</v>
      </c>
      <c r="B44" s="11">
        <f t="shared" si="3"/>
        <v>160</v>
      </c>
      <c r="C44" s="10">
        <f ca="1">IF($G43=1,C43+_xll.RiskExpon($B$5),C43)</f>
        <v>1100</v>
      </c>
      <c r="D44" s="10">
        <f ca="1">IF($G43=2,D43+_xll.RiskExpon($B$5),D43)</f>
        <v>1100</v>
      </c>
      <c r="E44" s="10">
        <f ca="1">IF($G43=3,E43+_xll.RiskExpon($B$5),E43)</f>
        <v>1100</v>
      </c>
      <c r="F44" s="10">
        <f t="shared" ca="1" si="0"/>
        <v>1100</v>
      </c>
      <c r="G44" s="2">
        <f t="shared" ca="1" si="4"/>
        <v>1</v>
      </c>
      <c r="H44" s="2">
        <f t="shared" ca="1" si="1"/>
        <v>1</v>
      </c>
    </row>
    <row r="45" spans="1:8" x14ac:dyDescent="0.3">
      <c r="A45" s="10">
        <f t="shared" ca="1" si="2"/>
        <v>1100</v>
      </c>
      <c r="B45" s="11">
        <f t="shared" si="3"/>
        <v>160</v>
      </c>
      <c r="C45" s="10">
        <f ca="1">IF($G44=1,C44+_xll.RiskExpon($B$5),C44)</f>
        <v>1200</v>
      </c>
      <c r="D45" s="10">
        <f ca="1">IF($G44=2,D44+_xll.RiskExpon($B$5),D44)</f>
        <v>1100</v>
      </c>
      <c r="E45" s="10">
        <f ca="1">IF($G44=3,E44+_xll.RiskExpon($B$5),E44)</f>
        <v>1100</v>
      </c>
      <c r="F45" s="10">
        <f t="shared" ca="1" si="0"/>
        <v>1100</v>
      </c>
      <c r="G45" s="2">
        <f t="shared" ca="1" si="4"/>
        <v>2</v>
      </c>
      <c r="H45" s="2">
        <f t="shared" ca="1" si="1"/>
        <v>1</v>
      </c>
    </row>
    <row r="46" spans="1:8" x14ac:dyDescent="0.3">
      <c r="A46" s="10">
        <f t="shared" ca="1" si="2"/>
        <v>1100</v>
      </c>
      <c r="B46" s="11">
        <f t="shared" si="3"/>
        <v>160</v>
      </c>
      <c r="C46" s="10">
        <f ca="1">IF($G45=1,C45+_xll.RiskExpon($B$5),C45)</f>
        <v>1200</v>
      </c>
      <c r="D46" s="10">
        <f ca="1">IF($G45=2,D45+_xll.RiskExpon($B$5),D45)</f>
        <v>1200</v>
      </c>
      <c r="E46" s="10">
        <f ca="1">IF($G45=3,E45+_xll.RiskExpon($B$5),E45)</f>
        <v>1100</v>
      </c>
      <c r="F46" s="10">
        <f t="shared" ref="F46:F77" ca="1" si="5">MIN(C46:E46)</f>
        <v>1100</v>
      </c>
      <c r="G46" s="2">
        <f t="shared" ca="1" si="4"/>
        <v>3</v>
      </c>
      <c r="H46" s="2">
        <f t="shared" ref="H46:H77" ca="1" si="6">IF(A46&gt;2000,0,1)</f>
        <v>1</v>
      </c>
    </row>
    <row r="47" spans="1:8" x14ac:dyDescent="0.3">
      <c r="A47" s="10">
        <f t="shared" ref="A47:A78" ca="1" si="7">F46</f>
        <v>1100</v>
      </c>
      <c r="B47" s="11">
        <f t="shared" ref="B47:B78" si="8">SUM($B$7:$B$9)</f>
        <v>160</v>
      </c>
      <c r="C47" s="10">
        <f ca="1">IF($G46=1,C46+_xll.RiskExpon($B$5),C46)</f>
        <v>1200</v>
      </c>
      <c r="D47" s="10">
        <f ca="1">IF($G46=2,D46+_xll.RiskExpon($B$5),D46)</f>
        <v>1200</v>
      </c>
      <c r="E47" s="10">
        <f ca="1">IF($G46=3,E46+_xll.RiskExpon($B$5),E46)</f>
        <v>1200</v>
      </c>
      <c r="F47" s="10">
        <f t="shared" ca="1" si="5"/>
        <v>1200</v>
      </c>
      <c r="G47" s="2">
        <f t="shared" ref="G47:G78" ca="1" si="9">IF((F47=C47),1,IF((F47=D47),2,3))</f>
        <v>1</v>
      </c>
      <c r="H47" s="2">
        <f t="shared" ca="1" si="6"/>
        <v>1</v>
      </c>
    </row>
    <row r="48" spans="1:8" x14ac:dyDescent="0.3">
      <c r="A48" s="10">
        <f t="shared" ca="1" si="7"/>
        <v>1200</v>
      </c>
      <c r="B48" s="11">
        <f t="shared" si="8"/>
        <v>160</v>
      </c>
      <c r="C48" s="10">
        <f ca="1">IF($G47=1,C47+_xll.RiskExpon($B$5),C47)</f>
        <v>1300</v>
      </c>
      <c r="D48" s="10">
        <f ca="1">IF($G47=2,D47+_xll.RiskExpon($B$5),D47)</f>
        <v>1200</v>
      </c>
      <c r="E48" s="10">
        <f ca="1">IF($G47=3,E47+_xll.RiskExpon($B$5),E47)</f>
        <v>1200</v>
      </c>
      <c r="F48" s="10">
        <f t="shared" ca="1" si="5"/>
        <v>1200</v>
      </c>
      <c r="G48" s="2">
        <f t="shared" ca="1" si="9"/>
        <v>2</v>
      </c>
      <c r="H48" s="2">
        <f t="shared" ca="1" si="6"/>
        <v>1</v>
      </c>
    </row>
    <row r="49" spans="1:8" x14ac:dyDescent="0.3">
      <c r="A49" s="10">
        <f t="shared" ca="1" si="7"/>
        <v>1200</v>
      </c>
      <c r="B49" s="11">
        <f t="shared" si="8"/>
        <v>160</v>
      </c>
      <c r="C49" s="10">
        <f ca="1">IF($G48=1,C48+_xll.RiskExpon($B$5),C48)</f>
        <v>1300</v>
      </c>
      <c r="D49" s="10">
        <f ca="1">IF($G48=2,D48+_xll.RiskExpon($B$5),D48)</f>
        <v>1300</v>
      </c>
      <c r="E49" s="10">
        <f ca="1">IF($G48=3,E48+_xll.RiskExpon($B$5),E48)</f>
        <v>1200</v>
      </c>
      <c r="F49" s="10">
        <f t="shared" ca="1" si="5"/>
        <v>1200</v>
      </c>
      <c r="G49" s="2">
        <f t="shared" ca="1" si="9"/>
        <v>3</v>
      </c>
      <c r="H49" s="2">
        <f t="shared" ca="1" si="6"/>
        <v>1</v>
      </c>
    </row>
    <row r="50" spans="1:8" x14ac:dyDescent="0.3">
      <c r="A50" s="10">
        <f t="shared" ca="1" si="7"/>
        <v>1200</v>
      </c>
      <c r="B50" s="11">
        <f t="shared" si="8"/>
        <v>160</v>
      </c>
      <c r="C50" s="10">
        <f ca="1">IF($G49=1,C49+_xll.RiskExpon($B$5),C49)</f>
        <v>1300</v>
      </c>
      <c r="D50" s="10">
        <f ca="1">IF($G49=2,D49+_xll.RiskExpon($B$5),D49)</f>
        <v>1300</v>
      </c>
      <c r="E50" s="10">
        <f ca="1">IF($G49=3,E49+_xll.RiskExpon($B$5),E49)</f>
        <v>1300</v>
      </c>
      <c r="F50" s="10">
        <f t="shared" ca="1" si="5"/>
        <v>1300</v>
      </c>
      <c r="G50" s="2">
        <f t="shared" ca="1" si="9"/>
        <v>1</v>
      </c>
      <c r="H50" s="2">
        <f t="shared" ca="1" si="6"/>
        <v>1</v>
      </c>
    </row>
    <row r="51" spans="1:8" x14ac:dyDescent="0.3">
      <c r="A51" s="10">
        <f t="shared" ca="1" si="7"/>
        <v>1300</v>
      </c>
      <c r="B51" s="11">
        <f t="shared" si="8"/>
        <v>160</v>
      </c>
      <c r="C51" s="10">
        <f ca="1">IF($G50=1,C50+_xll.RiskExpon($B$5),C50)</f>
        <v>1400</v>
      </c>
      <c r="D51" s="10">
        <f ca="1">IF($G50=2,D50+_xll.RiskExpon($B$5),D50)</f>
        <v>1300</v>
      </c>
      <c r="E51" s="10">
        <f ca="1">IF($G50=3,E50+_xll.RiskExpon($B$5),E50)</f>
        <v>1300</v>
      </c>
      <c r="F51" s="10">
        <f t="shared" ca="1" si="5"/>
        <v>1300</v>
      </c>
      <c r="G51" s="2">
        <f t="shared" ca="1" si="9"/>
        <v>2</v>
      </c>
      <c r="H51" s="2">
        <f t="shared" ca="1" si="6"/>
        <v>1</v>
      </c>
    </row>
    <row r="52" spans="1:8" x14ac:dyDescent="0.3">
      <c r="A52" s="10">
        <f t="shared" ca="1" si="7"/>
        <v>1300</v>
      </c>
      <c r="B52" s="11">
        <f t="shared" si="8"/>
        <v>160</v>
      </c>
      <c r="C52" s="10">
        <f ca="1">IF($G51=1,C51+_xll.RiskExpon($B$5),C51)</f>
        <v>1400</v>
      </c>
      <c r="D52" s="10">
        <f ca="1">IF($G51=2,D51+_xll.RiskExpon($B$5),D51)</f>
        <v>1400</v>
      </c>
      <c r="E52" s="10">
        <f ca="1">IF($G51=3,E51+_xll.RiskExpon($B$5),E51)</f>
        <v>1300</v>
      </c>
      <c r="F52" s="10">
        <f t="shared" ca="1" si="5"/>
        <v>1300</v>
      </c>
      <c r="G52" s="2">
        <f t="shared" ca="1" si="9"/>
        <v>3</v>
      </c>
      <c r="H52" s="2">
        <f t="shared" ca="1" si="6"/>
        <v>1</v>
      </c>
    </row>
    <row r="53" spans="1:8" x14ac:dyDescent="0.3">
      <c r="A53" s="10">
        <f t="shared" ca="1" si="7"/>
        <v>1300</v>
      </c>
      <c r="B53" s="11">
        <f t="shared" si="8"/>
        <v>160</v>
      </c>
      <c r="C53" s="10">
        <f ca="1">IF($G52=1,C52+_xll.RiskExpon($B$5),C52)</f>
        <v>1400</v>
      </c>
      <c r="D53" s="10">
        <f ca="1">IF($G52=2,D52+_xll.RiskExpon($B$5),D52)</f>
        <v>1400</v>
      </c>
      <c r="E53" s="10">
        <f ca="1">IF($G52=3,E52+_xll.RiskExpon($B$5),E52)</f>
        <v>1400</v>
      </c>
      <c r="F53" s="10">
        <f t="shared" ca="1" si="5"/>
        <v>1400</v>
      </c>
      <c r="G53" s="2">
        <f t="shared" ca="1" si="9"/>
        <v>1</v>
      </c>
      <c r="H53" s="2">
        <f t="shared" ca="1" si="6"/>
        <v>1</v>
      </c>
    </row>
    <row r="54" spans="1:8" x14ac:dyDescent="0.3">
      <c r="A54" s="10">
        <f t="shared" ca="1" si="7"/>
        <v>1400</v>
      </c>
      <c r="B54" s="11">
        <f t="shared" si="8"/>
        <v>160</v>
      </c>
      <c r="C54" s="10">
        <f ca="1">IF($G53=1,C53+_xll.RiskExpon($B$5),C53)</f>
        <v>1500</v>
      </c>
      <c r="D54" s="10">
        <f ca="1">IF($G53=2,D53+_xll.RiskExpon($B$5),D53)</f>
        <v>1400</v>
      </c>
      <c r="E54" s="10">
        <f ca="1">IF($G53=3,E53+_xll.RiskExpon($B$5),E53)</f>
        <v>1400</v>
      </c>
      <c r="F54" s="10">
        <f t="shared" ca="1" si="5"/>
        <v>1400</v>
      </c>
      <c r="G54" s="2">
        <f t="shared" ca="1" si="9"/>
        <v>2</v>
      </c>
      <c r="H54" s="2">
        <f t="shared" ca="1" si="6"/>
        <v>1</v>
      </c>
    </row>
    <row r="55" spans="1:8" x14ac:dyDescent="0.3">
      <c r="A55" s="10">
        <f t="shared" ca="1" si="7"/>
        <v>1400</v>
      </c>
      <c r="B55" s="11">
        <f t="shared" si="8"/>
        <v>160</v>
      </c>
      <c r="C55" s="10">
        <f ca="1">IF($G54=1,C54+_xll.RiskExpon($B$5),C54)</f>
        <v>1500</v>
      </c>
      <c r="D55" s="10">
        <f ca="1">IF($G54=2,D54+_xll.RiskExpon($B$5),D54)</f>
        <v>1500</v>
      </c>
      <c r="E55" s="10">
        <f ca="1">IF($G54=3,E54+_xll.RiskExpon($B$5),E54)</f>
        <v>1400</v>
      </c>
      <c r="F55" s="10">
        <f t="shared" ca="1" si="5"/>
        <v>1400</v>
      </c>
      <c r="G55" s="2">
        <f t="shared" ca="1" si="9"/>
        <v>3</v>
      </c>
      <c r="H55" s="2">
        <f t="shared" ca="1" si="6"/>
        <v>1</v>
      </c>
    </row>
    <row r="56" spans="1:8" x14ac:dyDescent="0.3">
      <c r="A56" s="10">
        <f t="shared" ca="1" si="7"/>
        <v>1400</v>
      </c>
      <c r="B56" s="11">
        <f t="shared" si="8"/>
        <v>160</v>
      </c>
      <c r="C56" s="10">
        <f ca="1">IF($G55=1,C55+_xll.RiskExpon($B$5),C55)</f>
        <v>1500</v>
      </c>
      <c r="D56" s="10">
        <f ca="1">IF($G55=2,D55+_xll.RiskExpon($B$5),D55)</f>
        <v>1500</v>
      </c>
      <c r="E56" s="10">
        <f ca="1">IF($G55=3,E55+_xll.RiskExpon($B$5),E55)</f>
        <v>1500</v>
      </c>
      <c r="F56" s="10">
        <f t="shared" ca="1" si="5"/>
        <v>1500</v>
      </c>
      <c r="G56" s="2">
        <f t="shared" ca="1" si="9"/>
        <v>1</v>
      </c>
      <c r="H56" s="2">
        <f t="shared" ca="1" si="6"/>
        <v>1</v>
      </c>
    </row>
    <row r="57" spans="1:8" x14ac:dyDescent="0.3">
      <c r="A57" s="10">
        <f t="shared" ca="1" si="7"/>
        <v>1500</v>
      </c>
      <c r="B57" s="11">
        <f t="shared" si="8"/>
        <v>160</v>
      </c>
      <c r="C57" s="10">
        <f ca="1">IF($G56=1,C56+_xll.RiskExpon($B$5),C56)</f>
        <v>1600</v>
      </c>
      <c r="D57" s="10">
        <f ca="1">IF($G56=2,D56+_xll.RiskExpon($B$5),D56)</f>
        <v>1500</v>
      </c>
      <c r="E57" s="10">
        <f ca="1">IF($G56=3,E56+_xll.RiskExpon($B$5),E56)</f>
        <v>1500</v>
      </c>
      <c r="F57" s="10">
        <f t="shared" ca="1" si="5"/>
        <v>1500</v>
      </c>
      <c r="G57" s="2">
        <f t="shared" ca="1" si="9"/>
        <v>2</v>
      </c>
      <c r="H57" s="2">
        <f t="shared" ca="1" si="6"/>
        <v>1</v>
      </c>
    </row>
    <row r="58" spans="1:8" x14ac:dyDescent="0.3">
      <c r="A58" s="10">
        <f t="shared" ca="1" si="7"/>
        <v>1500</v>
      </c>
      <c r="B58" s="11">
        <f t="shared" si="8"/>
        <v>160</v>
      </c>
      <c r="C58" s="10">
        <f ca="1">IF($G57=1,C57+_xll.RiskExpon($B$5),C57)</f>
        <v>1600</v>
      </c>
      <c r="D58" s="10">
        <f ca="1">IF($G57=2,D57+_xll.RiskExpon($B$5),D57)</f>
        <v>1600</v>
      </c>
      <c r="E58" s="10">
        <f ca="1">IF($G57=3,E57+_xll.RiskExpon($B$5),E57)</f>
        <v>1500</v>
      </c>
      <c r="F58" s="10">
        <f t="shared" ca="1" si="5"/>
        <v>1500</v>
      </c>
      <c r="G58" s="2">
        <f t="shared" ca="1" si="9"/>
        <v>3</v>
      </c>
      <c r="H58" s="2">
        <f t="shared" ca="1" si="6"/>
        <v>1</v>
      </c>
    </row>
    <row r="59" spans="1:8" x14ac:dyDescent="0.3">
      <c r="A59" s="10">
        <f t="shared" ca="1" si="7"/>
        <v>1500</v>
      </c>
      <c r="B59" s="11">
        <f t="shared" si="8"/>
        <v>160</v>
      </c>
      <c r="C59" s="10">
        <f ca="1">IF($G58=1,C58+_xll.RiskExpon($B$5),C58)</f>
        <v>1600</v>
      </c>
      <c r="D59" s="10">
        <f ca="1">IF($G58=2,D58+_xll.RiskExpon($B$5),D58)</f>
        <v>1600</v>
      </c>
      <c r="E59" s="10">
        <f ca="1">IF($G58=3,E58+_xll.RiskExpon($B$5),E58)</f>
        <v>1600</v>
      </c>
      <c r="F59" s="10">
        <f t="shared" ca="1" si="5"/>
        <v>1600</v>
      </c>
      <c r="G59" s="2">
        <f t="shared" ca="1" si="9"/>
        <v>1</v>
      </c>
      <c r="H59" s="2">
        <f t="shared" ca="1" si="6"/>
        <v>1</v>
      </c>
    </row>
    <row r="60" spans="1:8" x14ac:dyDescent="0.3">
      <c r="A60" s="10">
        <f t="shared" ca="1" si="7"/>
        <v>1600</v>
      </c>
      <c r="B60" s="11">
        <f t="shared" si="8"/>
        <v>160</v>
      </c>
      <c r="C60" s="10">
        <f ca="1">IF($G59=1,C59+_xll.RiskExpon($B$5),C59)</f>
        <v>1700</v>
      </c>
      <c r="D60" s="10">
        <f ca="1">IF($G59=2,D59+_xll.RiskExpon($B$5),D59)</f>
        <v>1600</v>
      </c>
      <c r="E60" s="10">
        <f ca="1">IF($G59=3,E59+_xll.RiskExpon($B$5),E59)</f>
        <v>1600</v>
      </c>
      <c r="F60" s="10">
        <f t="shared" ca="1" si="5"/>
        <v>1600</v>
      </c>
      <c r="G60" s="2">
        <f t="shared" ca="1" si="9"/>
        <v>2</v>
      </c>
      <c r="H60" s="2">
        <f t="shared" ca="1" si="6"/>
        <v>1</v>
      </c>
    </row>
    <row r="61" spans="1:8" x14ac:dyDescent="0.3">
      <c r="A61" s="10">
        <f t="shared" ca="1" si="7"/>
        <v>1600</v>
      </c>
      <c r="B61" s="11">
        <f t="shared" si="8"/>
        <v>160</v>
      </c>
      <c r="C61" s="10">
        <f ca="1">IF($G60=1,C60+_xll.RiskExpon($B$5),C60)</f>
        <v>1700</v>
      </c>
      <c r="D61" s="10">
        <f ca="1">IF($G60=2,D60+_xll.RiskExpon($B$5),D60)</f>
        <v>1700</v>
      </c>
      <c r="E61" s="10">
        <f ca="1">IF($G60=3,E60+_xll.RiskExpon($B$5),E60)</f>
        <v>1600</v>
      </c>
      <c r="F61" s="10">
        <f t="shared" ca="1" si="5"/>
        <v>1600</v>
      </c>
      <c r="G61" s="2">
        <f t="shared" ca="1" si="9"/>
        <v>3</v>
      </c>
      <c r="H61" s="2">
        <f t="shared" ca="1" si="6"/>
        <v>1</v>
      </c>
    </row>
    <row r="62" spans="1:8" x14ac:dyDescent="0.3">
      <c r="A62" s="10">
        <f t="shared" ca="1" si="7"/>
        <v>1600</v>
      </c>
      <c r="B62" s="11">
        <f t="shared" si="8"/>
        <v>160</v>
      </c>
      <c r="C62" s="10">
        <f ca="1">IF($G61=1,C61+_xll.RiskExpon($B$5),C61)</f>
        <v>1700</v>
      </c>
      <c r="D62" s="10">
        <f ca="1">IF($G61=2,D61+_xll.RiskExpon($B$5),D61)</f>
        <v>1700</v>
      </c>
      <c r="E62" s="10">
        <f ca="1">IF($G61=3,E61+_xll.RiskExpon($B$5),E61)</f>
        <v>1700</v>
      </c>
      <c r="F62" s="10">
        <f t="shared" ca="1" si="5"/>
        <v>1700</v>
      </c>
      <c r="G62" s="2">
        <f t="shared" ca="1" si="9"/>
        <v>1</v>
      </c>
      <c r="H62" s="2">
        <f t="shared" ca="1" si="6"/>
        <v>1</v>
      </c>
    </row>
    <row r="63" spans="1:8" x14ac:dyDescent="0.3">
      <c r="A63" s="10">
        <f t="shared" ca="1" si="7"/>
        <v>1700</v>
      </c>
      <c r="B63" s="11">
        <f t="shared" si="8"/>
        <v>160</v>
      </c>
      <c r="C63" s="10">
        <f ca="1">IF($G62=1,C62+_xll.RiskExpon($B$5),C62)</f>
        <v>1800</v>
      </c>
      <c r="D63" s="10">
        <f ca="1">IF($G62=2,D62+_xll.RiskExpon($B$5),D62)</f>
        <v>1700</v>
      </c>
      <c r="E63" s="10">
        <f ca="1">IF($G62=3,E62+_xll.RiskExpon($B$5),E62)</f>
        <v>1700</v>
      </c>
      <c r="F63" s="10">
        <f t="shared" ca="1" si="5"/>
        <v>1700</v>
      </c>
      <c r="G63" s="2">
        <f t="shared" ca="1" si="9"/>
        <v>2</v>
      </c>
      <c r="H63" s="2">
        <f t="shared" ca="1" si="6"/>
        <v>1</v>
      </c>
    </row>
    <row r="64" spans="1:8" x14ac:dyDescent="0.3">
      <c r="A64" s="10">
        <f t="shared" ca="1" si="7"/>
        <v>1700</v>
      </c>
      <c r="B64" s="11">
        <f t="shared" si="8"/>
        <v>160</v>
      </c>
      <c r="C64" s="10">
        <f ca="1">IF($G63=1,C63+_xll.RiskExpon($B$5),C63)</f>
        <v>1800</v>
      </c>
      <c r="D64" s="10">
        <f ca="1">IF($G63=2,D63+_xll.RiskExpon($B$5),D63)</f>
        <v>1800</v>
      </c>
      <c r="E64" s="10">
        <f ca="1">IF($G63=3,E63+_xll.RiskExpon($B$5),E63)</f>
        <v>1700</v>
      </c>
      <c r="F64" s="10">
        <f t="shared" ca="1" si="5"/>
        <v>1700</v>
      </c>
      <c r="G64" s="2">
        <f t="shared" ca="1" si="9"/>
        <v>3</v>
      </c>
      <c r="H64" s="2">
        <f t="shared" ca="1" si="6"/>
        <v>1</v>
      </c>
    </row>
    <row r="65" spans="1:8" x14ac:dyDescent="0.3">
      <c r="A65" s="10">
        <f t="shared" ca="1" si="7"/>
        <v>1700</v>
      </c>
      <c r="B65" s="11">
        <f t="shared" si="8"/>
        <v>160</v>
      </c>
      <c r="C65" s="10">
        <f ca="1">IF($G64=1,C64+_xll.RiskExpon($B$5),C64)</f>
        <v>1800</v>
      </c>
      <c r="D65" s="10">
        <f ca="1">IF($G64=2,D64+_xll.RiskExpon($B$5),D64)</f>
        <v>1800</v>
      </c>
      <c r="E65" s="10">
        <f ca="1">IF($G64=3,E64+_xll.RiskExpon($B$5),E64)</f>
        <v>1800</v>
      </c>
      <c r="F65" s="10">
        <f t="shared" ca="1" si="5"/>
        <v>1800</v>
      </c>
      <c r="G65" s="2">
        <f t="shared" ca="1" si="9"/>
        <v>1</v>
      </c>
      <c r="H65" s="2">
        <f t="shared" ca="1" si="6"/>
        <v>1</v>
      </c>
    </row>
    <row r="66" spans="1:8" x14ac:dyDescent="0.3">
      <c r="A66" s="10">
        <f t="shared" ca="1" si="7"/>
        <v>1800</v>
      </c>
      <c r="B66" s="11">
        <f t="shared" si="8"/>
        <v>160</v>
      </c>
      <c r="C66" s="10">
        <f ca="1">IF($G65=1,C65+_xll.RiskExpon($B$5),C65)</f>
        <v>1900</v>
      </c>
      <c r="D66" s="10">
        <f ca="1">IF($G65=2,D65+_xll.RiskExpon($B$5),D65)</f>
        <v>1800</v>
      </c>
      <c r="E66" s="10">
        <f ca="1">IF($G65=3,E65+_xll.RiskExpon($B$5),E65)</f>
        <v>1800</v>
      </c>
      <c r="F66" s="10">
        <f t="shared" ca="1" si="5"/>
        <v>1800</v>
      </c>
      <c r="G66" s="2">
        <f t="shared" ca="1" si="9"/>
        <v>2</v>
      </c>
      <c r="H66" s="2">
        <f t="shared" ca="1" si="6"/>
        <v>1</v>
      </c>
    </row>
    <row r="67" spans="1:8" x14ac:dyDescent="0.3">
      <c r="A67" s="10">
        <f t="shared" ca="1" si="7"/>
        <v>1800</v>
      </c>
      <c r="B67" s="11">
        <f t="shared" si="8"/>
        <v>160</v>
      </c>
      <c r="C67" s="10">
        <f ca="1">IF($G66=1,C66+_xll.RiskExpon($B$5),C66)</f>
        <v>1900</v>
      </c>
      <c r="D67" s="10">
        <f ca="1">IF($G66=2,D66+_xll.RiskExpon($B$5),D66)</f>
        <v>1900</v>
      </c>
      <c r="E67" s="10">
        <f ca="1">IF($G66=3,E66+_xll.RiskExpon($B$5),E66)</f>
        <v>1800</v>
      </c>
      <c r="F67" s="10">
        <f t="shared" ca="1" si="5"/>
        <v>1800</v>
      </c>
      <c r="G67" s="2">
        <f t="shared" ca="1" si="9"/>
        <v>3</v>
      </c>
      <c r="H67" s="2">
        <f t="shared" ca="1" si="6"/>
        <v>1</v>
      </c>
    </row>
    <row r="68" spans="1:8" x14ac:dyDescent="0.3">
      <c r="A68" s="10">
        <f t="shared" ca="1" si="7"/>
        <v>1800</v>
      </c>
      <c r="B68" s="11">
        <f t="shared" si="8"/>
        <v>160</v>
      </c>
      <c r="C68" s="10">
        <f ca="1">IF($G67=1,C67+_xll.RiskExpon($B$5),C67)</f>
        <v>1900</v>
      </c>
      <c r="D68" s="10">
        <f ca="1">IF($G67=2,D67+_xll.RiskExpon($B$5),D67)</f>
        <v>1900</v>
      </c>
      <c r="E68" s="10">
        <f ca="1">IF($G67=3,E67+_xll.RiskExpon($B$5),E67)</f>
        <v>1900</v>
      </c>
      <c r="F68" s="10">
        <f t="shared" ca="1" si="5"/>
        <v>1900</v>
      </c>
      <c r="G68" s="2">
        <f t="shared" ca="1" si="9"/>
        <v>1</v>
      </c>
      <c r="H68" s="2">
        <f t="shared" ca="1" si="6"/>
        <v>1</v>
      </c>
    </row>
    <row r="69" spans="1:8" x14ac:dyDescent="0.3">
      <c r="A69" s="10">
        <f t="shared" ca="1" si="7"/>
        <v>1900</v>
      </c>
      <c r="B69" s="11">
        <f t="shared" si="8"/>
        <v>160</v>
      </c>
      <c r="C69" s="10">
        <f ca="1">IF($G68=1,C68+_xll.RiskExpon($B$5),C68)</f>
        <v>2000</v>
      </c>
      <c r="D69" s="10">
        <f ca="1">IF($G68=2,D68+_xll.RiskExpon($B$5),D68)</f>
        <v>1900</v>
      </c>
      <c r="E69" s="10">
        <f ca="1">IF($G68=3,E68+_xll.RiskExpon($B$5),E68)</f>
        <v>1900</v>
      </c>
      <c r="F69" s="10">
        <f t="shared" ca="1" si="5"/>
        <v>1900</v>
      </c>
      <c r="G69" s="2">
        <f t="shared" ca="1" si="9"/>
        <v>2</v>
      </c>
      <c r="H69" s="2">
        <f t="shared" ca="1" si="6"/>
        <v>1</v>
      </c>
    </row>
    <row r="70" spans="1:8" x14ac:dyDescent="0.3">
      <c r="A70" s="10">
        <f t="shared" ca="1" si="7"/>
        <v>1900</v>
      </c>
      <c r="B70" s="11">
        <f t="shared" si="8"/>
        <v>160</v>
      </c>
      <c r="C70" s="10">
        <f ca="1">IF($G69=1,C69+_xll.RiskExpon($B$5),C69)</f>
        <v>2000</v>
      </c>
      <c r="D70" s="10">
        <f ca="1">IF($G69=2,D69+_xll.RiskExpon($B$5),D69)</f>
        <v>2000</v>
      </c>
      <c r="E70" s="10">
        <f ca="1">IF($G69=3,E69+_xll.RiskExpon($B$5),E69)</f>
        <v>1900</v>
      </c>
      <c r="F70" s="10">
        <f t="shared" ca="1" si="5"/>
        <v>1900</v>
      </c>
      <c r="G70" s="2">
        <f t="shared" ca="1" si="9"/>
        <v>3</v>
      </c>
      <c r="H70" s="2">
        <f t="shared" ca="1" si="6"/>
        <v>1</v>
      </c>
    </row>
    <row r="71" spans="1:8" x14ac:dyDescent="0.3">
      <c r="A71" s="10">
        <f t="shared" ca="1" si="7"/>
        <v>1900</v>
      </c>
      <c r="B71" s="11">
        <f t="shared" si="8"/>
        <v>160</v>
      </c>
      <c r="C71" s="10">
        <f ca="1">IF($G70=1,C70+_xll.RiskExpon($B$5),C70)</f>
        <v>2000</v>
      </c>
      <c r="D71" s="10">
        <f ca="1">IF($G70=2,D70+_xll.RiskExpon($B$5),D70)</f>
        <v>2000</v>
      </c>
      <c r="E71" s="10">
        <f ca="1">IF($G70=3,E70+_xll.RiskExpon($B$5),E70)</f>
        <v>2000</v>
      </c>
      <c r="F71" s="10">
        <f t="shared" ca="1" si="5"/>
        <v>2000</v>
      </c>
      <c r="G71" s="2">
        <f t="shared" ca="1" si="9"/>
        <v>1</v>
      </c>
      <c r="H71" s="2">
        <f t="shared" ca="1" si="6"/>
        <v>1</v>
      </c>
    </row>
    <row r="72" spans="1:8" x14ac:dyDescent="0.3">
      <c r="A72" s="10">
        <f t="shared" ca="1" si="7"/>
        <v>2000</v>
      </c>
      <c r="B72" s="11">
        <f t="shared" si="8"/>
        <v>160</v>
      </c>
      <c r="C72" s="10">
        <f ca="1">IF($G71=1,C71+_xll.RiskExpon($B$5),C71)</f>
        <v>2100</v>
      </c>
      <c r="D72" s="10">
        <f ca="1">IF($G71=2,D71+_xll.RiskExpon($B$5),D71)</f>
        <v>2000</v>
      </c>
      <c r="E72" s="10">
        <f ca="1">IF($G71=3,E71+_xll.RiskExpon($B$5),E71)</f>
        <v>2000</v>
      </c>
      <c r="F72" s="10">
        <f t="shared" ca="1" si="5"/>
        <v>2000</v>
      </c>
      <c r="G72" s="2">
        <f t="shared" ca="1" si="9"/>
        <v>2</v>
      </c>
      <c r="H72" s="2">
        <f t="shared" ca="1" si="6"/>
        <v>1</v>
      </c>
    </row>
    <row r="73" spans="1:8" x14ac:dyDescent="0.3">
      <c r="A73" s="10">
        <f t="shared" ca="1" si="7"/>
        <v>2000</v>
      </c>
      <c r="B73" s="11">
        <f t="shared" si="8"/>
        <v>160</v>
      </c>
      <c r="C73" s="10">
        <f ca="1">IF($G72=1,C72+_xll.RiskExpon($B$5),C72)</f>
        <v>2100</v>
      </c>
      <c r="D73" s="10">
        <f ca="1">IF($G72=2,D72+_xll.RiskExpon($B$5),D72)</f>
        <v>2100</v>
      </c>
      <c r="E73" s="10">
        <f ca="1">IF($G72=3,E72+_xll.RiskExpon($B$5),E72)</f>
        <v>2000</v>
      </c>
      <c r="F73" s="10">
        <f t="shared" ca="1" si="5"/>
        <v>2000</v>
      </c>
      <c r="G73" s="2">
        <f t="shared" ca="1" si="9"/>
        <v>3</v>
      </c>
      <c r="H73" s="2">
        <f t="shared" ca="1" si="6"/>
        <v>1</v>
      </c>
    </row>
    <row r="74" spans="1:8" x14ac:dyDescent="0.3">
      <c r="A74" s="10">
        <f t="shared" ca="1" si="7"/>
        <v>2000</v>
      </c>
      <c r="B74" s="11">
        <f t="shared" si="8"/>
        <v>160</v>
      </c>
      <c r="C74" s="10">
        <f ca="1">IF($G73=1,C73+_xll.RiskExpon($B$5),C73)</f>
        <v>2100</v>
      </c>
      <c r="D74" s="10">
        <f ca="1">IF($G73=2,D73+_xll.RiskExpon($B$5),D73)</f>
        <v>2100</v>
      </c>
      <c r="E74" s="10">
        <f ca="1">IF($G73=3,E73+_xll.RiskExpon($B$5),E73)</f>
        <v>2100</v>
      </c>
      <c r="F74" s="10">
        <f t="shared" ca="1" si="5"/>
        <v>2100</v>
      </c>
      <c r="G74" s="2">
        <f t="shared" ca="1" si="9"/>
        <v>1</v>
      </c>
      <c r="H74" s="2">
        <f t="shared" ca="1" si="6"/>
        <v>1</v>
      </c>
    </row>
    <row r="75" spans="1:8" x14ac:dyDescent="0.3">
      <c r="A75" s="10">
        <f t="shared" ca="1" si="7"/>
        <v>2100</v>
      </c>
      <c r="B75" s="11">
        <f t="shared" si="8"/>
        <v>160</v>
      </c>
      <c r="C75" s="10">
        <f ca="1">IF($G74=1,C74+_xll.RiskExpon($B$5),C74)</f>
        <v>2200</v>
      </c>
      <c r="D75" s="10">
        <f ca="1">IF($G74=2,D74+_xll.RiskExpon($B$5),D74)</f>
        <v>2100</v>
      </c>
      <c r="E75" s="10">
        <f ca="1">IF($G74=3,E74+_xll.RiskExpon($B$5),E74)</f>
        <v>2100</v>
      </c>
      <c r="F75" s="10">
        <f t="shared" ca="1" si="5"/>
        <v>2100</v>
      </c>
      <c r="G75" s="2">
        <f t="shared" ca="1" si="9"/>
        <v>2</v>
      </c>
      <c r="H75" s="2">
        <f t="shared" ca="1" si="6"/>
        <v>0</v>
      </c>
    </row>
    <row r="76" spans="1:8" x14ac:dyDescent="0.3">
      <c r="A76" s="10">
        <f t="shared" ca="1" si="7"/>
        <v>2100</v>
      </c>
      <c r="B76" s="11">
        <f t="shared" si="8"/>
        <v>160</v>
      </c>
      <c r="C76" s="10">
        <f ca="1">IF($G75=1,C75+_xll.RiskExpon($B$5),C75)</f>
        <v>2200</v>
      </c>
      <c r="D76" s="10">
        <f ca="1">IF($G75=2,D75+_xll.RiskExpon($B$5),D75)</f>
        <v>2200</v>
      </c>
      <c r="E76" s="10">
        <f ca="1">IF($G75=3,E75+_xll.RiskExpon($B$5),E75)</f>
        <v>2100</v>
      </c>
      <c r="F76" s="10">
        <f t="shared" ca="1" si="5"/>
        <v>2100</v>
      </c>
      <c r="G76" s="2">
        <f t="shared" ca="1" si="9"/>
        <v>3</v>
      </c>
      <c r="H76" s="2">
        <f t="shared" ca="1" si="6"/>
        <v>0</v>
      </c>
    </row>
    <row r="77" spans="1:8" x14ac:dyDescent="0.3">
      <c r="A77" s="10">
        <f t="shared" ca="1" si="7"/>
        <v>2100</v>
      </c>
      <c r="B77" s="11">
        <f t="shared" si="8"/>
        <v>160</v>
      </c>
      <c r="C77" s="10">
        <f ca="1">IF($G76=1,C76+_xll.RiskExpon($B$5),C76)</f>
        <v>2200</v>
      </c>
      <c r="D77" s="10">
        <f ca="1">IF($G76=2,D76+_xll.RiskExpon($B$5),D76)</f>
        <v>2200</v>
      </c>
      <c r="E77" s="10">
        <f ca="1">IF($G76=3,E76+_xll.RiskExpon($B$5),E76)</f>
        <v>2200</v>
      </c>
      <c r="F77" s="10">
        <f t="shared" ca="1" si="5"/>
        <v>2200</v>
      </c>
      <c r="G77" s="2">
        <f t="shared" ca="1" si="9"/>
        <v>1</v>
      </c>
      <c r="H77" s="2">
        <f t="shared" ca="1" si="6"/>
        <v>0</v>
      </c>
    </row>
    <row r="78" spans="1:8" x14ac:dyDescent="0.3">
      <c r="A78" s="10">
        <f t="shared" ca="1" si="7"/>
        <v>2200</v>
      </c>
      <c r="B78" s="11">
        <f t="shared" si="8"/>
        <v>160</v>
      </c>
      <c r="C78" s="10">
        <f ca="1">IF($G77=1,C77+_xll.RiskExpon($B$5),C77)</f>
        <v>2300</v>
      </c>
      <c r="D78" s="10">
        <f ca="1">IF($G77=2,D77+_xll.RiskExpon($B$5),D77)</f>
        <v>2200</v>
      </c>
      <c r="E78" s="10">
        <f ca="1">IF($G77=3,E77+_xll.RiskExpon($B$5),E77)</f>
        <v>2200</v>
      </c>
      <c r="F78" s="10">
        <f t="shared" ref="F78:F101" ca="1" si="10">MIN(C78:E78)</f>
        <v>2200</v>
      </c>
      <c r="G78" s="2">
        <f t="shared" ca="1" si="9"/>
        <v>2</v>
      </c>
      <c r="H78" s="2">
        <f t="shared" ref="H78:H101" ca="1" si="11">IF(A78&gt;2000,0,1)</f>
        <v>0</v>
      </c>
    </row>
    <row r="79" spans="1:8" x14ac:dyDescent="0.3">
      <c r="A79" s="10">
        <f t="shared" ref="A79:A101" ca="1" si="12">F78</f>
        <v>2200</v>
      </c>
      <c r="B79" s="11">
        <f t="shared" ref="B79:B101" si="13">SUM($B$7:$B$9)</f>
        <v>160</v>
      </c>
      <c r="C79" s="10">
        <f ca="1">IF($G78=1,C78+_xll.RiskExpon($B$5),C78)</f>
        <v>2300</v>
      </c>
      <c r="D79" s="10">
        <f ca="1">IF($G78=2,D78+_xll.RiskExpon($B$5),D78)</f>
        <v>2300</v>
      </c>
      <c r="E79" s="10">
        <f ca="1">IF($G78=3,E78+_xll.RiskExpon($B$5),E78)</f>
        <v>2200</v>
      </c>
      <c r="F79" s="10">
        <f t="shared" ca="1" si="10"/>
        <v>2200</v>
      </c>
      <c r="G79" s="2">
        <f t="shared" ref="G79:G101" ca="1" si="14">IF((F79=C79),1,IF((F79=D79),2,3))</f>
        <v>3</v>
      </c>
      <c r="H79" s="2">
        <f t="shared" ca="1" si="11"/>
        <v>0</v>
      </c>
    </row>
    <row r="80" spans="1:8" x14ac:dyDescent="0.3">
      <c r="A80" s="10">
        <f t="shared" ca="1" si="12"/>
        <v>2200</v>
      </c>
      <c r="B80" s="11">
        <f t="shared" si="13"/>
        <v>160</v>
      </c>
      <c r="C80" s="10">
        <f ca="1">IF($G79=1,C79+_xll.RiskExpon($B$5),C79)</f>
        <v>2300</v>
      </c>
      <c r="D80" s="10">
        <f ca="1">IF($G79=2,D79+_xll.RiskExpon($B$5),D79)</f>
        <v>2300</v>
      </c>
      <c r="E80" s="10">
        <f ca="1">IF($G79=3,E79+_xll.RiskExpon($B$5),E79)</f>
        <v>2300</v>
      </c>
      <c r="F80" s="10">
        <f t="shared" ca="1" si="10"/>
        <v>2300</v>
      </c>
      <c r="G80" s="2">
        <f t="shared" ca="1" si="14"/>
        <v>1</v>
      </c>
      <c r="H80" s="2">
        <f t="shared" ca="1" si="11"/>
        <v>0</v>
      </c>
    </row>
    <row r="81" spans="1:8" x14ac:dyDescent="0.3">
      <c r="A81" s="10">
        <f t="shared" ca="1" si="12"/>
        <v>2300</v>
      </c>
      <c r="B81" s="11">
        <f t="shared" si="13"/>
        <v>160</v>
      </c>
      <c r="C81" s="10">
        <f ca="1">IF($G80=1,C80+_xll.RiskExpon($B$5),C80)</f>
        <v>2400</v>
      </c>
      <c r="D81" s="10">
        <f ca="1">IF($G80=2,D80+_xll.RiskExpon($B$5),D80)</f>
        <v>2300</v>
      </c>
      <c r="E81" s="10">
        <f ca="1">IF($G80=3,E80+_xll.RiskExpon($B$5),E80)</f>
        <v>2300</v>
      </c>
      <c r="F81" s="10">
        <f t="shared" ca="1" si="10"/>
        <v>2300</v>
      </c>
      <c r="G81" s="2">
        <f t="shared" ca="1" si="14"/>
        <v>2</v>
      </c>
      <c r="H81" s="2">
        <f t="shared" ca="1" si="11"/>
        <v>0</v>
      </c>
    </row>
    <row r="82" spans="1:8" x14ac:dyDescent="0.3">
      <c r="A82" s="10">
        <f t="shared" ca="1" si="12"/>
        <v>2300</v>
      </c>
      <c r="B82" s="11">
        <f t="shared" si="13"/>
        <v>160</v>
      </c>
      <c r="C82" s="10">
        <f ca="1">IF($G81=1,C81+_xll.RiskExpon($B$5),C81)</f>
        <v>2400</v>
      </c>
      <c r="D82" s="10">
        <f ca="1">IF($G81=2,D81+_xll.RiskExpon($B$5),D81)</f>
        <v>2400</v>
      </c>
      <c r="E82" s="10">
        <f ca="1">IF($G81=3,E81+_xll.RiskExpon($B$5),E81)</f>
        <v>2300</v>
      </c>
      <c r="F82" s="10">
        <f t="shared" ca="1" si="10"/>
        <v>2300</v>
      </c>
      <c r="G82" s="2">
        <f t="shared" ca="1" si="14"/>
        <v>3</v>
      </c>
      <c r="H82" s="2">
        <f t="shared" ca="1" si="11"/>
        <v>0</v>
      </c>
    </row>
    <row r="83" spans="1:8" x14ac:dyDescent="0.3">
      <c r="A83" s="10">
        <f t="shared" ca="1" si="12"/>
        <v>2300</v>
      </c>
      <c r="B83" s="11">
        <f t="shared" si="13"/>
        <v>160</v>
      </c>
      <c r="C83" s="10">
        <f ca="1">IF($G82=1,C82+_xll.RiskExpon($B$5),C82)</f>
        <v>2400</v>
      </c>
      <c r="D83" s="10">
        <f ca="1">IF($G82=2,D82+_xll.RiskExpon($B$5),D82)</f>
        <v>2400</v>
      </c>
      <c r="E83" s="10">
        <f ca="1">IF($G82=3,E82+_xll.RiskExpon($B$5),E82)</f>
        <v>2400</v>
      </c>
      <c r="F83" s="10">
        <f t="shared" ca="1" si="10"/>
        <v>2400</v>
      </c>
      <c r="G83" s="2">
        <f t="shared" ca="1" si="14"/>
        <v>1</v>
      </c>
      <c r="H83" s="2">
        <f t="shared" ca="1" si="11"/>
        <v>0</v>
      </c>
    </row>
    <row r="84" spans="1:8" x14ac:dyDescent="0.3">
      <c r="A84" s="10">
        <f t="shared" ca="1" si="12"/>
        <v>2400</v>
      </c>
      <c r="B84" s="11">
        <f t="shared" si="13"/>
        <v>160</v>
      </c>
      <c r="C84" s="10">
        <f ca="1">IF($G83=1,C83+_xll.RiskExpon($B$5),C83)</f>
        <v>2500</v>
      </c>
      <c r="D84" s="10">
        <f ca="1">IF($G83=2,D83+_xll.RiskExpon($B$5),D83)</f>
        <v>2400</v>
      </c>
      <c r="E84" s="10">
        <f ca="1">IF($G83=3,E83+_xll.RiskExpon($B$5),E83)</f>
        <v>2400</v>
      </c>
      <c r="F84" s="10">
        <f t="shared" ca="1" si="10"/>
        <v>2400</v>
      </c>
      <c r="G84" s="2">
        <f t="shared" ca="1" si="14"/>
        <v>2</v>
      </c>
      <c r="H84" s="2">
        <f t="shared" ca="1" si="11"/>
        <v>0</v>
      </c>
    </row>
    <row r="85" spans="1:8" x14ac:dyDescent="0.3">
      <c r="A85" s="10">
        <f t="shared" ca="1" si="12"/>
        <v>2400</v>
      </c>
      <c r="B85" s="11">
        <f t="shared" si="13"/>
        <v>160</v>
      </c>
      <c r="C85" s="10">
        <f ca="1">IF($G84=1,C84+_xll.RiskExpon($B$5),C84)</f>
        <v>2500</v>
      </c>
      <c r="D85" s="10">
        <f ca="1">IF($G84=2,D84+_xll.RiskExpon($B$5),D84)</f>
        <v>2500</v>
      </c>
      <c r="E85" s="10">
        <f ca="1">IF($G84=3,E84+_xll.RiskExpon($B$5),E84)</f>
        <v>2400</v>
      </c>
      <c r="F85" s="10">
        <f t="shared" ca="1" si="10"/>
        <v>2400</v>
      </c>
      <c r="G85" s="2">
        <f t="shared" ca="1" si="14"/>
        <v>3</v>
      </c>
      <c r="H85" s="2">
        <f t="shared" ca="1" si="11"/>
        <v>0</v>
      </c>
    </row>
    <row r="86" spans="1:8" x14ac:dyDescent="0.3">
      <c r="A86" s="10">
        <f t="shared" ca="1" si="12"/>
        <v>2400</v>
      </c>
      <c r="B86" s="11">
        <f t="shared" si="13"/>
        <v>160</v>
      </c>
      <c r="C86" s="10">
        <f ca="1">IF($G85=1,C85+_xll.RiskExpon($B$5),C85)</f>
        <v>2500</v>
      </c>
      <c r="D86" s="10">
        <f ca="1">IF($G85=2,D85+_xll.RiskExpon($B$5),D85)</f>
        <v>2500</v>
      </c>
      <c r="E86" s="10">
        <f ca="1">IF($G85=3,E85+_xll.RiskExpon($B$5),E85)</f>
        <v>2500</v>
      </c>
      <c r="F86" s="10">
        <f t="shared" ca="1" si="10"/>
        <v>2500</v>
      </c>
      <c r="G86" s="2">
        <f t="shared" ca="1" si="14"/>
        <v>1</v>
      </c>
      <c r="H86" s="2">
        <f t="shared" ca="1" si="11"/>
        <v>0</v>
      </c>
    </row>
    <row r="87" spans="1:8" x14ac:dyDescent="0.3">
      <c r="A87" s="10">
        <f t="shared" ca="1" si="12"/>
        <v>2500</v>
      </c>
      <c r="B87" s="11">
        <f t="shared" si="13"/>
        <v>160</v>
      </c>
      <c r="C87" s="10">
        <f ca="1">IF($G86=1,C86+_xll.RiskExpon($B$5),C86)</f>
        <v>2600</v>
      </c>
      <c r="D87" s="10">
        <f ca="1">IF($G86=2,D86+_xll.RiskExpon($B$5),D86)</f>
        <v>2500</v>
      </c>
      <c r="E87" s="10">
        <f ca="1">IF($G86=3,E86+_xll.RiskExpon($B$5),E86)</f>
        <v>2500</v>
      </c>
      <c r="F87" s="10">
        <f t="shared" ca="1" si="10"/>
        <v>2500</v>
      </c>
      <c r="G87" s="2">
        <f t="shared" ca="1" si="14"/>
        <v>2</v>
      </c>
      <c r="H87" s="2">
        <f t="shared" ca="1" si="11"/>
        <v>0</v>
      </c>
    </row>
    <row r="88" spans="1:8" x14ac:dyDescent="0.3">
      <c r="A88" s="10">
        <f t="shared" ca="1" si="12"/>
        <v>2500</v>
      </c>
      <c r="B88" s="11">
        <f t="shared" si="13"/>
        <v>160</v>
      </c>
      <c r="C88" s="10">
        <f ca="1">IF($G87=1,C87+_xll.RiskExpon($B$5),C87)</f>
        <v>2600</v>
      </c>
      <c r="D88" s="10">
        <f ca="1">IF($G87=2,D87+_xll.RiskExpon($B$5),D87)</f>
        <v>2600</v>
      </c>
      <c r="E88" s="10">
        <f ca="1">IF($G87=3,E87+_xll.RiskExpon($B$5),E87)</f>
        <v>2500</v>
      </c>
      <c r="F88" s="10">
        <f t="shared" ca="1" si="10"/>
        <v>2500</v>
      </c>
      <c r="G88" s="2">
        <f t="shared" ca="1" si="14"/>
        <v>3</v>
      </c>
      <c r="H88" s="2">
        <f t="shared" ca="1" si="11"/>
        <v>0</v>
      </c>
    </row>
    <row r="89" spans="1:8" x14ac:dyDescent="0.3">
      <c r="A89" s="10">
        <f t="shared" ca="1" si="12"/>
        <v>2500</v>
      </c>
      <c r="B89" s="11">
        <f t="shared" si="13"/>
        <v>160</v>
      </c>
      <c r="C89" s="10">
        <f ca="1">IF($G88=1,C88+_xll.RiskExpon($B$5),C88)</f>
        <v>2600</v>
      </c>
      <c r="D89" s="10">
        <f ca="1">IF($G88=2,D88+_xll.RiskExpon($B$5),D88)</f>
        <v>2600</v>
      </c>
      <c r="E89" s="10">
        <f ca="1">IF($G88=3,E88+_xll.RiskExpon($B$5),E88)</f>
        <v>2600</v>
      </c>
      <c r="F89" s="10">
        <f t="shared" ca="1" si="10"/>
        <v>2600</v>
      </c>
      <c r="G89" s="2">
        <f t="shared" ca="1" si="14"/>
        <v>1</v>
      </c>
      <c r="H89" s="2">
        <f t="shared" ca="1" si="11"/>
        <v>0</v>
      </c>
    </row>
    <row r="90" spans="1:8" x14ac:dyDescent="0.3">
      <c r="A90" s="10">
        <f t="shared" ca="1" si="12"/>
        <v>2600</v>
      </c>
      <c r="B90" s="11">
        <f t="shared" si="13"/>
        <v>160</v>
      </c>
      <c r="C90" s="10">
        <f ca="1">IF($G89=1,C89+_xll.RiskExpon($B$5),C89)</f>
        <v>2700</v>
      </c>
      <c r="D90" s="10">
        <f ca="1">IF($G89=2,D89+_xll.RiskExpon($B$5),D89)</f>
        <v>2600</v>
      </c>
      <c r="E90" s="10">
        <f ca="1">IF($G89=3,E89+_xll.RiskExpon($B$5),E89)</f>
        <v>2600</v>
      </c>
      <c r="F90" s="10">
        <f t="shared" ca="1" si="10"/>
        <v>2600</v>
      </c>
      <c r="G90" s="2">
        <f t="shared" ca="1" si="14"/>
        <v>2</v>
      </c>
      <c r="H90" s="2">
        <f t="shared" ca="1" si="11"/>
        <v>0</v>
      </c>
    </row>
    <row r="91" spans="1:8" x14ac:dyDescent="0.3">
      <c r="A91" s="10">
        <f t="shared" ca="1" si="12"/>
        <v>2600</v>
      </c>
      <c r="B91" s="11">
        <f t="shared" si="13"/>
        <v>160</v>
      </c>
      <c r="C91" s="10">
        <f ca="1">IF($G90=1,C90+_xll.RiskExpon($B$5),C90)</f>
        <v>2700</v>
      </c>
      <c r="D91" s="10">
        <f ca="1">IF($G90=2,D90+_xll.RiskExpon($B$5),D90)</f>
        <v>2700</v>
      </c>
      <c r="E91" s="10">
        <f ca="1">IF($G90=3,E90+_xll.RiskExpon($B$5),E90)</f>
        <v>2600</v>
      </c>
      <c r="F91" s="10">
        <f t="shared" ca="1" si="10"/>
        <v>2600</v>
      </c>
      <c r="G91" s="2">
        <f t="shared" ca="1" si="14"/>
        <v>3</v>
      </c>
      <c r="H91" s="2">
        <f t="shared" ca="1" si="11"/>
        <v>0</v>
      </c>
    </row>
    <row r="92" spans="1:8" x14ac:dyDescent="0.3">
      <c r="A92" s="10">
        <f t="shared" ca="1" si="12"/>
        <v>2600</v>
      </c>
      <c r="B92" s="11">
        <f t="shared" si="13"/>
        <v>160</v>
      </c>
      <c r="C92" s="10">
        <f ca="1">IF($G91=1,C91+_xll.RiskExpon($B$5),C91)</f>
        <v>2700</v>
      </c>
      <c r="D92" s="10">
        <f ca="1">IF($G91=2,D91+_xll.RiskExpon($B$5),D91)</f>
        <v>2700</v>
      </c>
      <c r="E92" s="10">
        <f ca="1">IF($G91=3,E91+_xll.RiskExpon($B$5),E91)</f>
        <v>2700</v>
      </c>
      <c r="F92" s="10">
        <f t="shared" ca="1" si="10"/>
        <v>2700</v>
      </c>
      <c r="G92" s="2">
        <f t="shared" ca="1" si="14"/>
        <v>1</v>
      </c>
      <c r="H92" s="2">
        <f t="shared" ca="1" si="11"/>
        <v>0</v>
      </c>
    </row>
    <row r="93" spans="1:8" x14ac:dyDescent="0.3">
      <c r="A93" s="10">
        <f t="shared" ca="1" si="12"/>
        <v>2700</v>
      </c>
      <c r="B93" s="11">
        <f t="shared" si="13"/>
        <v>160</v>
      </c>
      <c r="C93" s="10">
        <f ca="1">IF($G92=1,C92+_xll.RiskExpon($B$5),C92)</f>
        <v>2800</v>
      </c>
      <c r="D93" s="10">
        <f ca="1">IF($G92=2,D92+_xll.RiskExpon($B$5),D92)</f>
        <v>2700</v>
      </c>
      <c r="E93" s="10">
        <f ca="1">IF($G92=3,E92+_xll.RiskExpon($B$5),E92)</f>
        <v>2700</v>
      </c>
      <c r="F93" s="10">
        <f t="shared" ca="1" si="10"/>
        <v>2700</v>
      </c>
      <c r="G93" s="2">
        <f t="shared" ca="1" si="14"/>
        <v>2</v>
      </c>
      <c r="H93" s="2">
        <f t="shared" ca="1" si="11"/>
        <v>0</v>
      </c>
    </row>
    <row r="94" spans="1:8" x14ac:dyDescent="0.3">
      <c r="A94" s="10">
        <f t="shared" ca="1" si="12"/>
        <v>2700</v>
      </c>
      <c r="B94" s="11">
        <f t="shared" si="13"/>
        <v>160</v>
      </c>
      <c r="C94" s="10">
        <f ca="1">IF($G93=1,C93+_xll.RiskExpon($B$5),C93)</f>
        <v>2800</v>
      </c>
      <c r="D94" s="10">
        <f ca="1">IF($G93=2,D93+_xll.RiskExpon($B$5),D93)</f>
        <v>2800</v>
      </c>
      <c r="E94" s="10">
        <f ca="1">IF($G93=3,E93+_xll.RiskExpon($B$5),E93)</f>
        <v>2700</v>
      </c>
      <c r="F94" s="10">
        <f t="shared" ca="1" si="10"/>
        <v>2700</v>
      </c>
      <c r="G94" s="2">
        <f t="shared" ca="1" si="14"/>
        <v>3</v>
      </c>
      <c r="H94" s="2">
        <f t="shared" ca="1" si="11"/>
        <v>0</v>
      </c>
    </row>
    <row r="95" spans="1:8" x14ac:dyDescent="0.3">
      <c r="A95" s="10">
        <f t="shared" ca="1" si="12"/>
        <v>2700</v>
      </c>
      <c r="B95" s="11">
        <f t="shared" si="13"/>
        <v>160</v>
      </c>
      <c r="C95" s="10">
        <f ca="1">IF($G94=1,C94+_xll.RiskExpon($B$5),C94)</f>
        <v>2800</v>
      </c>
      <c r="D95" s="10">
        <f ca="1">IF($G94=2,D94+_xll.RiskExpon($B$5),D94)</f>
        <v>2800</v>
      </c>
      <c r="E95" s="10">
        <f ca="1">IF($G94=3,E94+_xll.RiskExpon($B$5),E94)</f>
        <v>2800</v>
      </c>
      <c r="F95" s="10">
        <f t="shared" ca="1" si="10"/>
        <v>2800</v>
      </c>
      <c r="G95" s="2">
        <f t="shared" ca="1" si="14"/>
        <v>1</v>
      </c>
      <c r="H95" s="2">
        <f t="shared" ca="1" si="11"/>
        <v>0</v>
      </c>
    </row>
    <row r="96" spans="1:8" x14ac:dyDescent="0.3">
      <c r="A96" s="10">
        <f t="shared" ca="1" si="12"/>
        <v>2800</v>
      </c>
      <c r="B96" s="11">
        <f t="shared" si="13"/>
        <v>160</v>
      </c>
      <c r="C96" s="10">
        <f ca="1">IF($G95=1,C95+_xll.RiskExpon($B$5),C95)</f>
        <v>2900</v>
      </c>
      <c r="D96" s="10">
        <f ca="1">IF($G95=2,D95+_xll.RiskExpon($B$5),D95)</f>
        <v>2800</v>
      </c>
      <c r="E96" s="10">
        <f ca="1">IF($G95=3,E95+_xll.RiskExpon($B$5),E95)</f>
        <v>2800</v>
      </c>
      <c r="F96" s="10">
        <f t="shared" ca="1" si="10"/>
        <v>2800</v>
      </c>
      <c r="G96" s="2">
        <f t="shared" ca="1" si="14"/>
        <v>2</v>
      </c>
      <c r="H96" s="2">
        <f t="shared" ca="1" si="11"/>
        <v>0</v>
      </c>
    </row>
    <row r="97" spans="1:8" x14ac:dyDescent="0.3">
      <c r="A97" s="10">
        <f t="shared" ca="1" si="12"/>
        <v>2800</v>
      </c>
      <c r="B97" s="11">
        <f t="shared" si="13"/>
        <v>160</v>
      </c>
      <c r="C97" s="10">
        <f ca="1">IF($G96=1,C96+_xll.RiskExpon($B$5),C96)</f>
        <v>2900</v>
      </c>
      <c r="D97" s="10">
        <f ca="1">IF($G96=2,D96+_xll.RiskExpon($B$5),D96)</f>
        <v>2900</v>
      </c>
      <c r="E97" s="10">
        <f ca="1">IF($G96=3,E96+_xll.RiskExpon($B$5),E96)</f>
        <v>2800</v>
      </c>
      <c r="F97" s="10">
        <f t="shared" ca="1" si="10"/>
        <v>2800</v>
      </c>
      <c r="G97" s="2">
        <f t="shared" ca="1" si="14"/>
        <v>3</v>
      </c>
      <c r="H97" s="2">
        <f t="shared" ca="1" si="11"/>
        <v>0</v>
      </c>
    </row>
    <row r="98" spans="1:8" x14ac:dyDescent="0.3">
      <c r="A98" s="10">
        <f t="shared" ca="1" si="12"/>
        <v>2800</v>
      </c>
      <c r="B98" s="11">
        <f t="shared" si="13"/>
        <v>160</v>
      </c>
      <c r="C98" s="10">
        <f ca="1">IF($G97=1,C97+_xll.RiskExpon($B$5),C97)</f>
        <v>2900</v>
      </c>
      <c r="D98" s="10">
        <f ca="1">IF($G97=2,D97+_xll.RiskExpon($B$5),D97)</f>
        <v>2900</v>
      </c>
      <c r="E98" s="10">
        <f ca="1">IF($G97=3,E97+_xll.RiskExpon($B$5),E97)</f>
        <v>2900</v>
      </c>
      <c r="F98" s="10">
        <f t="shared" ca="1" si="10"/>
        <v>2900</v>
      </c>
      <c r="G98" s="2">
        <f t="shared" ca="1" si="14"/>
        <v>1</v>
      </c>
      <c r="H98" s="2">
        <f t="shared" ca="1" si="11"/>
        <v>0</v>
      </c>
    </row>
    <row r="99" spans="1:8" x14ac:dyDescent="0.3">
      <c r="A99" s="10">
        <f t="shared" ca="1" si="12"/>
        <v>2900</v>
      </c>
      <c r="B99" s="11">
        <f t="shared" si="13"/>
        <v>160</v>
      </c>
      <c r="C99" s="10">
        <f ca="1">IF($G98=1,C98+_xll.RiskExpon($B$5),C98)</f>
        <v>3000</v>
      </c>
      <c r="D99" s="10">
        <f ca="1">IF($G98=2,D98+_xll.RiskExpon($B$5),D98)</f>
        <v>2900</v>
      </c>
      <c r="E99" s="10">
        <f ca="1">IF($G98=3,E98+_xll.RiskExpon($B$5),E98)</f>
        <v>2900</v>
      </c>
      <c r="F99" s="10">
        <f t="shared" ca="1" si="10"/>
        <v>2900</v>
      </c>
      <c r="G99" s="2">
        <f t="shared" ca="1" si="14"/>
        <v>2</v>
      </c>
      <c r="H99" s="2">
        <f t="shared" ca="1" si="11"/>
        <v>0</v>
      </c>
    </row>
    <row r="100" spans="1:8" x14ac:dyDescent="0.3">
      <c r="A100" s="10">
        <f t="shared" ca="1" si="12"/>
        <v>2900</v>
      </c>
      <c r="B100" s="11">
        <f t="shared" si="13"/>
        <v>160</v>
      </c>
      <c r="C100" s="10">
        <f ca="1">IF($G99=1,C99+_xll.RiskExpon($B$5),C99)</f>
        <v>3000</v>
      </c>
      <c r="D100" s="10">
        <f ca="1">IF($G99=2,D99+_xll.RiskExpon($B$5),D99)</f>
        <v>3000</v>
      </c>
      <c r="E100" s="10">
        <f ca="1">IF($G99=3,E99+_xll.RiskExpon($B$5),E99)</f>
        <v>2900</v>
      </c>
      <c r="F100" s="10">
        <f t="shared" ca="1" si="10"/>
        <v>2900</v>
      </c>
      <c r="G100" s="2">
        <f t="shared" ca="1" si="14"/>
        <v>3</v>
      </c>
      <c r="H100" s="2">
        <f t="shared" ca="1" si="11"/>
        <v>0</v>
      </c>
    </row>
    <row r="101" spans="1:8" x14ac:dyDescent="0.3">
      <c r="A101" s="10">
        <f t="shared" ca="1" si="12"/>
        <v>2900</v>
      </c>
      <c r="B101" s="11">
        <f t="shared" si="13"/>
        <v>160</v>
      </c>
      <c r="C101" s="10">
        <f ca="1">IF($G100=1,C100+_xll.RiskExpon($B$5),C100)</f>
        <v>3000</v>
      </c>
      <c r="D101" s="10">
        <f ca="1">IF($G100=2,D100+_xll.RiskExpon($B$5),D100)</f>
        <v>3000</v>
      </c>
      <c r="E101" s="10">
        <f ca="1">IF($G100=3,E100+_xll.RiskExpon($B$5),E100)</f>
        <v>3000</v>
      </c>
      <c r="F101" s="10">
        <f t="shared" ca="1" si="10"/>
        <v>3000</v>
      </c>
      <c r="G101" s="2">
        <f t="shared" ca="1" si="14"/>
        <v>1</v>
      </c>
      <c r="H101" s="2">
        <f t="shared" ca="1" si="11"/>
        <v>0</v>
      </c>
    </row>
  </sheetData>
  <phoneticPr fontId="0" type="noConversion"/>
  <printOptions headings="1" gridLines="1" gridLinesSet="0"/>
  <pageMargins left="0.75" right="0.75" top="1" bottom="1" header="0.5" footer="0.5"/>
  <pageSetup scale="74" orientation="portrait" r:id="rId1"/>
  <headerFooter alignWithMargins="0">
    <oddFooter>&amp;CProblem 13.46, individual replacement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01"/>
  <sheetViews>
    <sheetView workbookViewId="0"/>
  </sheetViews>
  <sheetFormatPr defaultColWidth="9.109375" defaultRowHeight="14.4" x14ac:dyDescent="0.3"/>
  <cols>
    <col min="1" max="1" width="25.44140625" style="2" customWidth="1"/>
    <col min="2" max="2" width="20.33203125" style="2" customWidth="1"/>
    <col min="3" max="3" width="12" style="2" customWidth="1"/>
    <col min="4" max="4" width="12.6640625" style="2" customWidth="1"/>
    <col min="5" max="5" width="12.44140625" style="2" customWidth="1"/>
    <col min="6" max="6" width="12.109375" style="2" customWidth="1"/>
    <col min="7" max="7" width="13.44140625" style="2" customWidth="1"/>
    <col min="8" max="8" width="9.109375" style="2"/>
    <col min="9" max="9" width="21.77734375" style="2" bestFit="1" customWidth="1"/>
    <col min="10" max="16384" width="9.109375" style="2"/>
  </cols>
  <sheetData>
    <row r="1" spans="1:11" x14ac:dyDescent="0.3">
      <c r="A1" s="1" t="s">
        <v>22</v>
      </c>
      <c r="B1" s="1"/>
      <c r="J1" s="1"/>
    </row>
    <row r="2" spans="1:11" x14ac:dyDescent="0.3">
      <c r="A2" s="1"/>
      <c r="B2" s="1"/>
      <c r="J2" s="3"/>
      <c r="K2" s="4"/>
    </row>
    <row r="3" spans="1:11" x14ac:dyDescent="0.3">
      <c r="A3" s="1" t="s">
        <v>0</v>
      </c>
      <c r="B3" s="1"/>
      <c r="J3" s="3"/>
      <c r="K3" s="4"/>
    </row>
    <row r="4" spans="1:11" x14ac:dyDescent="0.3">
      <c r="A4" s="2" t="s">
        <v>1</v>
      </c>
      <c r="B4" s="1"/>
      <c r="J4" s="3"/>
      <c r="K4" s="4"/>
    </row>
    <row r="5" spans="1:11" x14ac:dyDescent="0.3">
      <c r="A5" s="2" t="s">
        <v>2</v>
      </c>
      <c r="B5" s="5">
        <v>100</v>
      </c>
      <c r="J5" s="3"/>
      <c r="K5" s="4"/>
    </row>
    <row r="6" spans="1:11" x14ac:dyDescent="0.3">
      <c r="B6" s="6"/>
      <c r="J6" s="3"/>
      <c r="K6" s="4"/>
    </row>
    <row r="7" spans="1:11" x14ac:dyDescent="0.3">
      <c r="A7" s="2" t="s">
        <v>3</v>
      </c>
      <c r="B7" s="7">
        <v>100</v>
      </c>
      <c r="J7" s="3"/>
      <c r="K7" s="4"/>
    </row>
    <row r="8" spans="1:11" x14ac:dyDescent="0.3">
      <c r="A8" s="2" t="s">
        <v>4</v>
      </c>
      <c r="B8" s="7">
        <v>50</v>
      </c>
      <c r="J8" s="3"/>
      <c r="K8" s="4"/>
    </row>
    <row r="9" spans="1:11" x14ac:dyDescent="0.3">
      <c r="A9" s="2" t="s">
        <v>5</v>
      </c>
      <c r="B9" s="7">
        <v>10</v>
      </c>
      <c r="J9" s="3"/>
      <c r="K9" s="4"/>
    </row>
    <row r="10" spans="1:11" x14ac:dyDescent="0.3">
      <c r="A10" s="1"/>
      <c r="B10" s="1"/>
      <c r="J10" s="3"/>
      <c r="K10" s="4"/>
    </row>
    <row r="11" spans="1:11" x14ac:dyDescent="0.3">
      <c r="A11" s="1" t="s">
        <v>6</v>
      </c>
      <c r="B11" s="1"/>
      <c r="C11" s="1"/>
      <c r="I11" s="2" t="s">
        <v>15</v>
      </c>
      <c r="J11" s="12">
        <f ca="1">SUMPRODUCT(B15:B101,G15:G101)</f>
        <v>5600</v>
      </c>
      <c r="K11" s="4"/>
    </row>
    <row r="12" spans="1:11" x14ac:dyDescent="0.3">
      <c r="I12" s="2" t="s">
        <v>16</v>
      </c>
      <c r="J12" s="13">
        <f ca="1">_xll.RiskOutput("Total cost - block")+J11/2000</f>
        <v>2.8</v>
      </c>
      <c r="K12" s="4"/>
    </row>
    <row r="13" spans="1:11" s="8" customFormat="1" ht="43.2" x14ac:dyDescent="0.3">
      <c r="A13" s="8" t="s">
        <v>7</v>
      </c>
      <c r="B13" s="9" t="s">
        <v>17</v>
      </c>
      <c r="C13" s="9" t="s">
        <v>9</v>
      </c>
      <c r="D13" s="9" t="s">
        <v>10</v>
      </c>
      <c r="E13" s="9" t="s">
        <v>11</v>
      </c>
      <c r="F13" s="9" t="s">
        <v>12</v>
      </c>
      <c r="G13" s="9" t="s">
        <v>14</v>
      </c>
      <c r="H13" s="2"/>
      <c r="I13" s="2"/>
      <c r="J13" s="3"/>
      <c r="K13" s="4"/>
    </row>
    <row r="14" spans="1:11" x14ac:dyDescent="0.3">
      <c r="A14" s="10">
        <v>0</v>
      </c>
      <c r="B14" s="11">
        <v>0</v>
      </c>
      <c r="C14" s="10">
        <f ca="1">_xll.RiskExpon($B$5)</f>
        <v>100</v>
      </c>
      <c r="D14" s="10">
        <f ca="1">_xll.RiskExpon($B$5)</f>
        <v>100</v>
      </c>
      <c r="E14" s="10">
        <f ca="1">_xll.RiskExpon($B$5)</f>
        <v>100</v>
      </c>
      <c r="F14" s="10">
        <f t="shared" ref="F14:F45" ca="1" si="0">MIN(C14:E14)</f>
        <v>100</v>
      </c>
      <c r="G14" s="2">
        <f t="shared" ref="G14:G45" si="1">IF(A14&gt;2000,0,1)</f>
        <v>1</v>
      </c>
      <c r="J14" s="3"/>
      <c r="K14" s="4"/>
    </row>
    <row r="15" spans="1:11" x14ac:dyDescent="0.3">
      <c r="A15" s="10">
        <f t="shared" ref="A15:A46" ca="1" si="2">F14</f>
        <v>100</v>
      </c>
      <c r="B15" s="11">
        <f>$B$7+3*SUM($B$8:$B$9)</f>
        <v>280</v>
      </c>
      <c r="C15" s="10">
        <f ca="1">$A15+_xll.RiskExpon($B$5)</f>
        <v>200</v>
      </c>
      <c r="D15" s="10">
        <f ca="1">$A15+_xll.RiskExpon($B$5)</f>
        <v>200</v>
      </c>
      <c r="E15" s="10">
        <f ca="1">$A15+_xll.RiskExpon($B$5)</f>
        <v>200</v>
      </c>
      <c r="F15" s="10">
        <f t="shared" ca="1" si="0"/>
        <v>200</v>
      </c>
      <c r="G15" s="2">
        <f t="shared" ca="1" si="1"/>
        <v>1</v>
      </c>
      <c r="J15" s="3"/>
      <c r="K15" s="4"/>
    </row>
    <row r="16" spans="1:11" x14ac:dyDescent="0.3">
      <c r="A16" s="10">
        <f t="shared" ca="1" si="2"/>
        <v>200</v>
      </c>
      <c r="B16" s="11">
        <f t="shared" ref="B16:B31" si="3">$B$7+3*SUM($B$8:$B$9)</f>
        <v>280</v>
      </c>
      <c r="C16" s="10">
        <f ca="1">$A16+_xll.RiskExpon($B$5)</f>
        <v>300</v>
      </c>
      <c r="D16" s="10">
        <f ca="1">$A16+_xll.RiskExpon($B$5)</f>
        <v>300</v>
      </c>
      <c r="E16" s="10">
        <f ca="1">$A16+_xll.RiskExpon($B$5)</f>
        <v>300</v>
      </c>
      <c r="F16" s="10">
        <f t="shared" ca="1" si="0"/>
        <v>300</v>
      </c>
      <c r="G16" s="2">
        <f t="shared" ca="1" si="1"/>
        <v>1</v>
      </c>
      <c r="J16" s="3"/>
      <c r="K16" s="4"/>
    </row>
    <row r="17" spans="1:11" x14ac:dyDescent="0.3">
      <c r="A17" s="10">
        <f t="shared" ca="1" si="2"/>
        <v>300</v>
      </c>
      <c r="B17" s="11">
        <f t="shared" si="3"/>
        <v>280</v>
      </c>
      <c r="C17" s="10">
        <f ca="1">$A17+_xll.RiskExpon($B$5)</f>
        <v>400</v>
      </c>
      <c r="D17" s="10">
        <f ca="1">$A17+_xll.RiskExpon($B$5)</f>
        <v>400</v>
      </c>
      <c r="E17" s="10">
        <f ca="1">$A17+_xll.RiskExpon($B$5)</f>
        <v>400</v>
      </c>
      <c r="F17" s="10">
        <f t="shared" ca="1" si="0"/>
        <v>400</v>
      </c>
      <c r="G17" s="2">
        <f t="shared" ca="1" si="1"/>
        <v>1</v>
      </c>
      <c r="J17" s="3"/>
      <c r="K17" s="4"/>
    </row>
    <row r="18" spans="1:11" x14ac:dyDescent="0.3">
      <c r="A18" s="10">
        <f t="shared" ca="1" si="2"/>
        <v>400</v>
      </c>
      <c r="B18" s="11">
        <f t="shared" si="3"/>
        <v>280</v>
      </c>
      <c r="C18" s="10">
        <f ca="1">$A18+_xll.RiskExpon($B$5)</f>
        <v>500</v>
      </c>
      <c r="D18" s="10">
        <f ca="1">$A18+_xll.RiskExpon($B$5)</f>
        <v>500</v>
      </c>
      <c r="E18" s="10">
        <f ca="1">$A18+_xll.RiskExpon($B$5)</f>
        <v>500</v>
      </c>
      <c r="F18" s="10">
        <f t="shared" ca="1" si="0"/>
        <v>500</v>
      </c>
      <c r="G18" s="2">
        <f t="shared" ca="1" si="1"/>
        <v>1</v>
      </c>
      <c r="J18" s="3"/>
      <c r="K18" s="4"/>
    </row>
    <row r="19" spans="1:11" x14ac:dyDescent="0.3">
      <c r="A19" s="10">
        <f t="shared" ca="1" si="2"/>
        <v>500</v>
      </c>
      <c r="B19" s="11">
        <f t="shared" si="3"/>
        <v>280</v>
      </c>
      <c r="C19" s="10">
        <f ca="1">$A19+_xll.RiskExpon($B$5)</f>
        <v>600</v>
      </c>
      <c r="D19" s="10">
        <f ca="1">$A19+_xll.RiskExpon($B$5)</f>
        <v>600</v>
      </c>
      <c r="E19" s="10">
        <f ca="1">$A19+_xll.RiskExpon($B$5)</f>
        <v>600</v>
      </c>
      <c r="F19" s="10">
        <f t="shared" ca="1" si="0"/>
        <v>600</v>
      </c>
      <c r="G19" s="2">
        <f t="shared" ca="1" si="1"/>
        <v>1</v>
      </c>
      <c r="J19" s="3"/>
      <c r="K19" s="4"/>
    </row>
    <row r="20" spans="1:11" x14ac:dyDescent="0.3">
      <c r="A20" s="10">
        <f t="shared" ca="1" si="2"/>
        <v>600</v>
      </c>
      <c r="B20" s="11">
        <f t="shared" si="3"/>
        <v>280</v>
      </c>
      <c r="C20" s="10">
        <f ca="1">$A20+_xll.RiskExpon($B$5)</f>
        <v>700</v>
      </c>
      <c r="D20" s="10">
        <f ca="1">$A20+_xll.RiskExpon($B$5)</f>
        <v>700</v>
      </c>
      <c r="E20" s="10">
        <f ca="1">$A20+_xll.RiskExpon($B$5)</f>
        <v>700</v>
      </c>
      <c r="F20" s="10">
        <f t="shared" ca="1" si="0"/>
        <v>700</v>
      </c>
      <c r="G20" s="2">
        <f t="shared" ca="1" si="1"/>
        <v>1</v>
      </c>
      <c r="J20" s="3"/>
      <c r="K20" s="4"/>
    </row>
    <row r="21" spans="1:11" x14ac:dyDescent="0.3">
      <c r="A21" s="10">
        <f t="shared" ca="1" si="2"/>
        <v>700</v>
      </c>
      <c r="B21" s="11">
        <f t="shared" si="3"/>
        <v>280</v>
      </c>
      <c r="C21" s="10">
        <f ca="1">$A21+_xll.RiskExpon($B$5)</f>
        <v>800</v>
      </c>
      <c r="D21" s="10">
        <f ca="1">$A21+_xll.RiskExpon($B$5)</f>
        <v>800</v>
      </c>
      <c r="E21" s="10">
        <f ca="1">$A21+_xll.RiskExpon($B$5)</f>
        <v>800</v>
      </c>
      <c r="F21" s="10">
        <f t="shared" ca="1" si="0"/>
        <v>800</v>
      </c>
      <c r="G21" s="2">
        <f t="shared" ca="1" si="1"/>
        <v>1</v>
      </c>
      <c r="J21" s="3"/>
      <c r="K21" s="4"/>
    </row>
    <row r="22" spans="1:11" x14ac:dyDescent="0.3">
      <c r="A22" s="10">
        <f t="shared" ca="1" si="2"/>
        <v>800</v>
      </c>
      <c r="B22" s="11">
        <f t="shared" si="3"/>
        <v>280</v>
      </c>
      <c r="C22" s="10">
        <f ca="1">$A22+_xll.RiskExpon($B$5)</f>
        <v>900</v>
      </c>
      <c r="D22" s="10">
        <f ca="1">$A22+_xll.RiskExpon($B$5)</f>
        <v>900</v>
      </c>
      <c r="E22" s="10">
        <f ca="1">$A22+_xll.RiskExpon($B$5)</f>
        <v>900</v>
      </c>
      <c r="F22" s="10">
        <f t="shared" ca="1" si="0"/>
        <v>900</v>
      </c>
      <c r="G22" s="2">
        <f t="shared" ca="1" si="1"/>
        <v>1</v>
      </c>
      <c r="J22" s="3"/>
      <c r="K22" s="4"/>
    </row>
    <row r="23" spans="1:11" x14ac:dyDescent="0.3">
      <c r="A23" s="10">
        <f t="shared" ca="1" si="2"/>
        <v>900</v>
      </c>
      <c r="B23" s="11">
        <f t="shared" si="3"/>
        <v>280</v>
      </c>
      <c r="C23" s="10">
        <f ca="1">$A23+_xll.RiskExpon($B$5)</f>
        <v>1000</v>
      </c>
      <c r="D23" s="10">
        <f ca="1">$A23+_xll.RiskExpon($B$5)</f>
        <v>1000</v>
      </c>
      <c r="E23" s="10">
        <f ca="1">$A23+_xll.RiskExpon($B$5)</f>
        <v>1000</v>
      </c>
      <c r="F23" s="10">
        <f t="shared" ca="1" si="0"/>
        <v>1000</v>
      </c>
      <c r="G23" s="2">
        <f t="shared" ca="1" si="1"/>
        <v>1</v>
      </c>
      <c r="J23" s="3"/>
      <c r="K23" s="4"/>
    </row>
    <row r="24" spans="1:11" x14ac:dyDescent="0.3">
      <c r="A24" s="10">
        <f t="shared" ca="1" si="2"/>
        <v>1000</v>
      </c>
      <c r="B24" s="11">
        <f t="shared" si="3"/>
        <v>280</v>
      </c>
      <c r="C24" s="10">
        <f ca="1">$A24+_xll.RiskExpon($B$5)</f>
        <v>1100</v>
      </c>
      <c r="D24" s="10">
        <f ca="1">$A24+_xll.RiskExpon($B$5)</f>
        <v>1100</v>
      </c>
      <c r="E24" s="10">
        <f ca="1">$A24+_xll.RiskExpon($B$5)</f>
        <v>1100</v>
      </c>
      <c r="F24" s="10">
        <f t="shared" ca="1" si="0"/>
        <v>1100</v>
      </c>
      <c r="G24" s="2">
        <f t="shared" ca="1" si="1"/>
        <v>1</v>
      </c>
      <c r="J24" s="3"/>
      <c r="K24" s="4"/>
    </row>
    <row r="25" spans="1:11" x14ac:dyDescent="0.3">
      <c r="A25" s="10">
        <f t="shared" ca="1" si="2"/>
        <v>1100</v>
      </c>
      <c r="B25" s="11">
        <f t="shared" si="3"/>
        <v>280</v>
      </c>
      <c r="C25" s="10">
        <f ca="1">$A25+_xll.RiskExpon($B$5)</f>
        <v>1200</v>
      </c>
      <c r="D25" s="10">
        <f ca="1">$A25+_xll.RiskExpon($B$5)</f>
        <v>1200</v>
      </c>
      <c r="E25" s="10">
        <f ca="1">$A25+_xll.RiskExpon($B$5)</f>
        <v>1200</v>
      </c>
      <c r="F25" s="10">
        <f t="shared" ca="1" si="0"/>
        <v>1200</v>
      </c>
      <c r="G25" s="2">
        <f t="shared" ca="1" si="1"/>
        <v>1</v>
      </c>
      <c r="J25" s="3"/>
      <c r="K25" s="4"/>
    </row>
    <row r="26" spans="1:11" x14ac:dyDescent="0.3">
      <c r="A26" s="10">
        <f t="shared" ca="1" si="2"/>
        <v>1200</v>
      </c>
      <c r="B26" s="11">
        <f t="shared" si="3"/>
        <v>280</v>
      </c>
      <c r="C26" s="10">
        <f ca="1">$A26+_xll.RiskExpon($B$5)</f>
        <v>1300</v>
      </c>
      <c r="D26" s="10">
        <f ca="1">$A26+_xll.RiskExpon($B$5)</f>
        <v>1300</v>
      </c>
      <c r="E26" s="10">
        <f ca="1">$A26+_xll.RiskExpon($B$5)</f>
        <v>1300</v>
      </c>
      <c r="F26" s="10">
        <f t="shared" ca="1" si="0"/>
        <v>1300</v>
      </c>
      <c r="G26" s="2">
        <f t="shared" ca="1" si="1"/>
        <v>1</v>
      </c>
      <c r="J26" s="3"/>
      <c r="K26" s="4"/>
    </row>
    <row r="27" spans="1:11" x14ac:dyDescent="0.3">
      <c r="A27" s="10">
        <f t="shared" ca="1" si="2"/>
        <v>1300</v>
      </c>
      <c r="B27" s="11">
        <f t="shared" si="3"/>
        <v>280</v>
      </c>
      <c r="C27" s="10">
        <f ca="1">$A27+_xll.RiskExpon($B$5)</f>
        <v>1400</v>
      </c>
      <c r="D27" s="10">
        <f ca="1">$A27+_xll.RiskExpon($B$5)</f>
        <v>1400</v>
      </c>
      <c r="E27" s="10">
        <f ca="1">$A27+_xll.RiskExpon($B$5)</f>
        <v>1400</v>
      </c>
      <c r="F27" s="10">
        <f t="shared" ca="1" si="0"/>
        <v>1400</v>
      </c>
      <c r="G27" s="2">
        <f t="shared" ca="1" si="1"/>
        <v>1</v>
      </c>
      <c r="J27" s="3"/>
      <c r="K27" s="4"/>
    </row>
    <row r="28" spans="1:11" x14ac:dyDescent="0.3">
      <c r="A28" s="10">
        <f t="shared" ca="1" si="2"/>
        <v>1400</v>
      </c>
      <c r="B28" s="11">
        <f t="shared" si="3"/>
        <v>280</v>
      </c>
      <c r="C28" s="10">
        <f ca="1">$A28+_xll.RiskExpon($B$5)</f>
        <v>1500</v>
      </c>
      <c r="D28" s="10">
        <f ca="1">$A28+_xll.RiskExpon($B$5)</f>
        <v>1500</v>
      </c>
      <c r="E28" s="10">
        <f ca="1">$A28+_xll.RiskExpon($B$5)</f>
        <v>1500</v>
      </c>
      <c r="F28" s="10">
        <f t="shared" ca="1" si="0"/>
        <v>1500</v>
      </c>
      <c r="G28" s="2">
        <f t="shared" ca="1" si="1"/>
        <v>1</v>
      </c>
      <c r="J28" s="3"/>
      <c r="K28" s="4"/>
    </row>
    <row r="29" spans="1:11" x14ac:dyDescent="0.3">
      <c r="A29" s="10">
        <f t="shared" ca="1" si="2"/>
        <v>1500</v>
      </c>
      <c r="B29" s="11">
        <f t="shared" si="3"/>
        <v>280</v>
      </c>
      <c r="C29" s="10">
        <f ca="1">$A29+_xll.RiskExpon($B$5)</f>
        <v>1600</v>
      </c>
      <c r="D29" s="10">
        <f ca="1">$A29+_xll.RiskExpon($B$5)</f>
        <v>1600</v>
      </c>
      <c r="E29" s="10">
        <f ca="1">$A29+_xll.RiskExpon($B$5)</f>
        <v>1600</v>
      </c>
      <c r="F29" s="10">
        <f t="shared" ca="1" si="0"/>
        <v>1600</v>
      </c>
      <c r="G29" s="2">
        <f t="shared" ca="1" si="1"/>
        <v>1</v>
      </c>
      <c r="J29" s="3"/>
      <c r="K29" s="4"/>
    </row>
    <row r="30" spans="1:11" x14ac:dyDescent="0.3">
      <c r="A30" s="10">
        <f t="shared" ca="1" si="2"/>
        <v>1600</v>
      </c>
      <c r="B30" s="11">
        <f t="shared" si="3"/>
        <v>280</v>
      </c>
      <c r="C30" s="10">
        <f ca="1">$A30+_xll.RiskExpon($B$5)</f>
        <v>1700</v>
      </c>
      <c r="D30" s="10">
        <f ca="1">$A30+_xll.RiskExpon($B$5)</f>
        <v>1700</v>
      </c>
      <c r="E30" s="10">
        <f ca="1">$A30+_xll.RiskExpon($B$5)</f>
        <v>1700</v>
      </c>
      <c r="F30" s="10">
        <f t="shared" ca="1" si="0"/>
        <v>1700</v>
      </c>
      <c r="G30" s="2">
        <f t="shared" ca="1" si="1"/>
        <v>1</v>
      </c>
      <c r="J30" s="3"/>
      <c r="K30" s="4"/>
    </row>
    <row r="31" spans="1:11" x14ac:dyDescent="0.3">
      <c r="A31" s="10">
        <f t="shared" ca="1" si="2"/>
        <v>1700</v>
      </c>
      <c r="B31" s="11">
        <f t="shared" si="3"/>
        <v>280</v>
      </c>
      <c r="C31" s="10">
        <f ca="1">$A31+_xll.RiskExpon($B$5)</f>
        <v>1800</v>
      </c>
      <c r="D31" s="10">
        <f ca="1">$A31+_xll.RiskExpon($B$5)</f>
        <v>1800</v>
      </c>
      <c r="E31" s="10">
        <f ca="1">$A31+_xll.RiskExpon($B$5)</f>
        <v>1800</v>
      </c>
      <c r="F31" s="10">
        <f t="shared" ca="1" si="0"/>
        <v>1800</v>
      </c>
      <c r="G31" s="2">
        <f t="shared" ca="1" si="1"/>
        <v>1</v>
      </c>
      <c r="J31" s="3"/>
      <c r="K31" s="4"/>
    </row>
    <row r="32" spans="1:11" x14ac:dyDescent="0.3">
      <c r="A32" s="10">
        <f t="shared" ca="1" si="2"/>
        <v>1800</v>
      </c>
      <c r="B32" s="11">
        <f t="shared" ref="B32:B47" si="4">$B$7+3*SUM($B$8:$B$9)</f>
        <v>280</v>
      </c>
      <c r="C32" s="10">
        <f ca="1">$A32+_xll.RiskExpon($B$5)</f>
        <v>1900</v>
      </c>
      <c r="D32" s="10">
        <f ca="1">$A32+_xll.RiskExpon($B$5)</f>
        <v>1900</v>
      </c>
      <c r="E32" s="10">
        <f ca="1">$A32+_xll.RiskExpon($B$5)</f>
        <v>1900</v>
      </c>
      <c r="F32" s="10">
        <f t="shared" ca="1" si="0"/>
        <v>1900</v>
      </c>
      <c r="G32" s="2">
        <f t="shared" ca="1" si="1"/>
        <v>1</v>
      </c>
      <c r="J32" s="3"/>
      <c r="K32" s="4"/>
    </row>
    <row r="33" spans="1:11" x14ac:dyDescent="0.3">
      <c r="A33" s="10">
        <f t="shared" ca="1" si="2"/>
        <v>1900</v>
      </c>
      <c r="B33" s="11">
        <f t="shared" si="4"/>
        <v>280</v>
      </c>
      <c r="C33" s="10">
        <f ca="1">$A33+_xll.RiskExpon($B$5)</f>
        <v>2000</v>
      </c>
      <c r="D33" s="10">
        <f ca="1">$A33+_xll.RiskExpon($B$5)</f>
        <v>2000</v>
      </c>
      <c r="E33" s="10">
        <f ca="1">$A33+_xll.RiskExpon($B$5)</f>
        <v>2000</v>
      </c>
      <c r="F33" s="10">
        <f t="shared" ca="1" si="0"/>
        <v>2000</v>
      </c>
      <c r="G33" s="2">
        <f t="shared" ca="1" si="1"/>
        <v>1</v>
      </c>
      <c r="J33" s="3"/>
      <c r="K33" s="4"/>
    </row>
    <row r="34" spans="1:11" x14ac:dyDescent="0.3">
      <c r="A34" s="10">
        <f t="shared" ca="1" si="2"/>
        <v>2000</v>
      </c>
      <c r="B34" s="11">
        <f t="shared" si="4"/>
        <v>280</v>
      </c>
      <c r="C34" s="10">
        <f ca="1">$A34+_xll.RiskExpon($B$5)</f>
        <v>2100</v>
      </c>
      <c r="D34" s="10">
        <f ca="1">$A34+_xll.RiskExpon($B$5)</f>
        <v>2100</v>
      </c>
      <c r="E34" s="10">
        <f ca="1">$A34+_xll.RiskExpon($B$5)</f>
        <v>2100</v>
      </c>
      <c r="F34" s="10">
        <f t="shared" ca="1" si="0"/>
        <v>2100</v>
      </c>
      <c r="G34" s="2">
        <f t="shared" ca="1" si="1"/>
        <v>1</v>
      </c>
      <c r="J34" s="3"/>
      <c r="K34" s="4"/>
    </row>
    <row r="35" spans="1:11" x14ac:dyDescent="0.3">
      <c r="A35" s="10">
        <f t="shared" ca="1" si="2"/>
        <v>2100</v>
      </c>
      <c r="B35" s="11">
        <f t="shared" si="4"/>
        <v>280</v>
      </c>
      <c r="C35" s="10">
        <f ca="1">$A35+_xll.RiskExpon($B$5)</f>
        <v>2200</v>
      </c>
      <c r="D35" s="10">
        <f ca="1">$A35+_xll.RiskExpon($B$5)</f>
        <v>2200</v>
      </c>
      <c r="E35" s="10">
        <f ca="1">$A35+_xll.RiskExpon($B$5)</f>
        <v>2200</v>
      </c>
      <c r="F35" s="10">
        <f t="shared" ca="1" si="0"/>
        <v>2200</v>
      </c>
      <c r="G35" s="2">
        <f t="shared" ca="1" si="1"/>
        <v>0</v>
      </c>
      <c r="J35" s="3"/>
      <c r="K35" s="4"/>
    </row>
    <row r="36" spans="1:11" x14ac:dyDescent="0.3">
      <c r="A36" s="10">
        <f t="shared" ca="1" si="2"/>
        <v>2200</v>
      </c>
      <c r="B36" s="11">
        <f t="shared" si="4"/>
        <v>280</v>
      </c>
      <c r="C36" s="10">
        <f ca="1">$A36+_xll.RiskExpon($B$5)</f>
        <v>2300</v>
      </c>
      <c r="D36" s="10">
        <f ca="1">$A36+_xll.RiskExpon($B$5)</f>
        <v>2300</v>
      </c>
      <c r="E36" s="10">
        <f ca="1">$A36+_xll.RiskExpon($B$5)</f>
        <v>2300</v>
      </c>
      <c r="F36" s="10">
        <f t="shared" ca="1" si="0"/>
        <v>2300</v>
      </c>
      <c r="G36" s="2">
        <f t="shared" ca="1" si="1"/>
        <v>0</v>
      </c>
      <c r="J36" s="3"/>
      <c r="K36" s="4"/>
    </row>
    <row r="37" spans="1:11" x14ac:dyDescent="0.3">
      <c r="A37" s="10">
        <f t="shared" ca="1" si="2"/>
        <v>2300</v>
      </c>
      <c r="B37" s="11">
        <f t="shared" si="4"/>
        <v>280</v>
      </c>
      <c r="C37" s="10">
        <f ca="1">$A37+_xll.RiskExpon($B$5)</f>
        <v>2400</v>
      </c>
      <c r="D37" s="10">
        <f ca="1">$A37+_xll.RiskExpon($B$5)</f>
        <v>2400</v>
      </c>
      <c r="E37" s="10">
        <f ca="1">$A37+_xll.RiskExpon($B$5)</f>
        <v>2400</v>
      </c>
      <c r="F37" s="10">
        <f t="shared" ca="1" si="0"/>
        <v>2400</v>
      </c>
      <c r="G37" s="2">
        <f t="shared" ca="1" si="1"/>
        <v>0</v>
      </c>
    </row>
    <row r="38" spans="1:11" x14ac:dyDescent="0.3">
      <c r="A38" s="10">
        <f t="shared" ca="1" si="2"/>
        <v>2400</v>
      </c>
      <c r="B38" s="11">
        <f t="shared" si="4"/>
        <v>280</v>
      </c>
      <c r="C38" s="10">
        <f ca="1">$A38+_xll.RiskExpon($B$5)</f>
        <v>2500</v>
      </c>
      <c r="D38" s="10">
        <f ca="1">$A38+_xll.RiskExpon($B$5)</f>
        <v>2500</v>
      </c>
      <c r="E38" s="10">
        <f ca="1">$A38+_xll.RiskExpon($B$5)</f>
        <v>2500</v>
      </c>
      <c r="F38" s="10">
        <f t="shared" ca="1" si="0"/>
        <v>2500</v>
      </c>
      <c r="G38" s="2">
        <f t="shared" ca="1" si="1"/>
        <v>0</v>
      </c>
    </row>
    <row r="39" spans="1:11" x14ac:dyDescent="0.3">
      <c r="A39" s="10">
        <f t="shared" ca="1" si="2"/>
        <v>2500</v>
      </c>
      <c r="B39" s="11">
        <f t="shared" si="4"/>
        <v>280</v>
      </c>
      <c r="C39" s="10">
        <f ca="1">$A39+_xll.RiskExpon($B$5)</f>
        <v>2600</v>
      </c>
      <c r="D39" s="10">
        <f ca="1">$A39+_xll.RiskExpon($B$5)</f>
        <v>2600</v>
      </c>
      <c r="E39" s="10">
        <f ca="1">$A39+_xll.RiskExpon($B$5)</f>
        <v>2600</v>
      </c>
      <c r="F39" s="10">
        <f t="shared" ca="1" si="0"/>
        <v>2600</v>
      </c>
      <c r="G39" s="2">
        <f t="shared" ca="1" si="1"/>
        <v>0</v>
      </c>
    </row>
    <row r="40" spans="1:11" x14ac:dyDescent="0.3">
      <c r="A40" s="10">
        <f t="shared" ca="1" si="2"/>
        <v>2600</v>
      </c>
      <c r="B40" s="11">
        <f t="shared" si="4"/>
        <v>280</v>
      </c>
      <c r="C40" s="10">
        <f ca="1">$A40+_xll.RiskExpon($B$5)</f>
        <v>2700</v>
      </c>
      <c r="D40" s="10">
        <f ca="1">$A40+_xll.RiskExpon($B$5)</f>
        <v>2700</v>
      </c>
      <c r="E40" s="10">
        <f ca="1">$A40+_xll.RiskExpon($B$5)</f>
        <v>2700</v>
      </c>
      <c r="F40" s="10">
        <f t="shared" ca="1" si="0"/>
        <v>2700</v>
      </c>
      <c r="G40" s="2">
        <f t="shared" ca="1" si="1"/>
        <v>0</v>
      </c>
    </row>
    <row r="41" spans="1:11" x14ac:dyDescent="0.3">
      <c r="A41" s="10">
        <f t="shared" ca="1" si="2"/>
        <v>2700</v>
      </c>
      <c r="B41" s="11">
        <f t="shared" si="4"/>
        <v>280</v>
      </c>
      <c r="C41" s="10">
        <f ca="1">$A41+_xll.RiskExpon($B$5)</f>
        <v>2800</v>
      </c>
      <c r="D41" s="10">
        <f ca="1">$A41+_xll.RiskExpon($B$5)</f>
        <v>2800</v>
      </c>
      <c r="E41" s="10">
        <f ca="1">$A41+_xll.RiskExpon($B$5)</f>
        <v>2800</v>
      </c>
      <c r="F41" s="10">
        <f t="shared" ca="1" si="0"/>
        <v>2800</v>
      </c>
      <c r="G41" s="2">
        <f t="shared" ca="1" si="1"/>
        <v>0</v>
      </c>
    </row>
    <row r="42" spans="1:11" x14ac:dyDescent="0.3">
      <c r="A42" s="10">
        <f t="shared" ca="1" si="2"/>
        <v>2800</v>
      </c>
      <c r="B42" s="11">
        <f t="shared" si="4"/>
        <v>280</v>
      </c>
      <c r="C42" s="10">
        <f ca="1">$A42+_xll.RiskExpon($B$5)</f>
        <v>2900</v>
      </c>
      <c r="D42" s="10">
        <f ca="1">$A42+_xll.RiskExpon($B$5)</f>
        <v>2900</v>
      </c>
      <c r="E42" s="10">
        <f ca="1">$A42+_xll.RiskExpon($B$5)</f>
        <v>2900</v>
      </c>
      <c r="F42" s="10">
        <f t="shared" ca="1" si="0"/>
        <v>2900</v>
      </c>
      <c r="G42" s="2">
        <f t="shared" ca="1" si="1"/>
        <v>0</v>
      </c>
    </row>
    <row r="43" spans="1:11" x14ac:dyDescent="0.3">
      <c r="A43" s="10">
        <f t="shared" ca="1" si="2"/>
        <v>2900</v>
      </c>
      <c r="B43" s="11">
        <f t="shared" si="4"/>
        <v>280</v>
      </c>
      <c r="C43" s="10">
        <f ca="1">$A43+_xll.RiskExpon($B$5)</f>
        <v>3000</v>
      </c>
      <c r="D43" s="10">
        <f ca="1">$A43+_xll.RiskExpon($B$5)</f>
        <v>3000</v>
      </c>
      <c r="E43" s="10">
        <f ca="1">$A43+_xll.RiskExpon($B$5)</f>
        <v>3000</v>
      </c>
      <c r="F43" s="10">
        <f t="shared" ca="1" si="0"/>
        <v>3000</v>
      </c>
      <c r="G43" s="2">
        <f t="shared" ca="1" si="1"/>
        <v>0</v>
      </c>
    </row>
    <row r="44" spans="1:11" x14ac:dyDescent="0.3">
      <c r="A44" s="10">
        <f t="shared" ca="1" si="2"/>
        <v>3000</v>
      </c>
      <c r="B44" s="11">
        <f t="shared" si="4"/>
        <v>280</v>
      </c>
      <c r="C44" s="10">
        <f ca="1">$A44+_xll.RiskExpon($B$5)</f>
        <v>3100</v>
      </c>
      <c r="D44" s="10">
        <f ca="1">$A44+_xll.RiskExpon($B$5)</f>
        <v>3100</v>
      </c>
      <c r="E44" s="10">
        <f ca="1">$A44+_xll.RiskExpon($B$5)</f>
        <v>3100</v>
      </c>
      <c r="F44" s="10">
        <f t="shared" ca="1" si="0"/>
        <v>3100</v>
      </c>
      <c r="G44" s="2">
        <f t="shared" ca="1" si="1"/>
        <v>0</v>
      </c>
    </row>
    <row r="45" spans="1:11" x14ac:dyDescent="0.3">
      <c r="A45" s="10">
        <f t="shared" ca="1" si="2"/>
        <v>3100</v>
      </c>
      <c r="B45" s="11">
        <f t="shared" si="4"/>
        <v>280</v>
      </c>
      <c r="C45" s="10">
        <f ca="1">$A45+_xll.RiskExpon($B$5)</f>
        <v>3200</v>
      </c>
      <c r="D45" s="10">
        <f ca="1">$A45+_xll.RiskExpon($B$5)</f>
        <v>3200</v>
      </c>
      <c r="E45" s="10">
        <f ca="1">$A45+_xll.RiskExpon($B$5)</f>
        <v>3200</v>
      </c>
      <c r="F45" s="10">
        <f t="shared" ca="1" si="0"/>
        <v>3200</v>
      </c>
      <c r="G45" s="2">
        <f t="shared" ca="1" si="1"/>
        <v>0</v>
      </c>
    </row>
    <row r="46" spans="1:11" x14ac:dyDescent="0.3">
      <c r="A46" s="10">
        <f t="shared" ca="1" si="2"/>
        <v>3200</v>
      </c>
      <c r="B46" s="11">
        <f t="shared" si="4"/>
        <v>280</v>
      </c>
      <c r="C46" s="10">
        <f ca="1">$A46+_xll.RiskExpon($B$5)</f>
        <v>3300</v>
      </c>
      <c r="D46" s="10">
        <f ca="1">$A46+_xll.RiskExpon($B$5)</f>
        <v>3300</v>
      </c>
      <c r="E46" s="10">
        <f ca="1">$A46+_xll.RiskExpon($B$5)</f>
        <v>3300</v>
      </c>
      <c r="F46" s="10">
        <f t="shared" ref="F46:F77" ca="1" si="5">MIN(C46:E46)</f>
        <v>3300</v>
      </c>
      <c r="G46" s="2">
        <f t="shared" ref="G46:G77" ca="1" si="6">IF(A46&gt;2000,0,1)</f>
        <v>0</v>
      </c>
    </row>
    <row r="47" spans="1:11" x14ac:dyDescent="0.3">
      <c r="A47" s="10">
        <f t="shared" ref="A47:A78" ca="1" si="7">F46</f>
        <v>3300</v>
      </c>
      <c r="B47" s="11">
        <f t="shared" si="4"/>
        <v>280</v>
      </c>
      <c r="C47" s="10">
        <f ca="1">$A47+_xll.RiskExpon($B$5)</f>
        <v>3400</v>
      </c>
      <c r="D47" s="10">
        <f ca="1">$A47+_xll.RiskExpon($B$5)</f>
        <v>3400</v>
      </c>
      <c r="E47" s="10">
        <f ca="1">$A47+_xll.RiskExpon($B$5)</f>
        <v>3400</v>
      </c>
      <c r="F47" s="10">
        <f t="shared" ca="1" si="5"/>
        <v>3400</v>
      </c>
      <c r="G47" s="2">
        <f t="shared" ca="1" si="6"/>
        <v>0</v>
      </c>
    </row>
    <row r="48" spans="1:11" x14ac:dyDescent="0.3">
      <c r="A48" s="10">
        <f t="shared" ca="1" si="7"/>
        <v>3400</v>
      </c>
      <c r="B48" s="11">
        <f t="shared" ref="B48:B63" si="8">$B$7+3*SUM($B$8:$B$9)</f>
        <v>280</v>
      </c>
      <c r="C48" s="10">
        <f ca="1">$A48+_xll.RiskExpon($B$5)</f>
        <v>3500</v>
      </c>
      <c r="D48" s="10">
        <f ca="1">$A48+_xll.RiskExpon($B$5)</f>
        <v>3500</v>
      </c>
      <c r="E48" s="10">
        <f ca="1">$A48+_xll.RiskExpon($B$5)</f>
        <v>3500</v>
      </c>
      <c r="F48" s="10">
        <f t="shared" ca="1" si="5"/>
        <v>3500</v>
      </c>
      <c r="G48" s="2">
        <f t="shared" ca="1" si="6"/>
        <v>0</v>
      </c>
    </row>
    <row r="49" spans="1:7" x14ac:dyDescent="0.3">
      <c r="A49" s="10">
        <f t="shared" ca="1" si="7"/>
        <v>3500</v>
      </c>
      <c r="B49" s="11">
        <f t="shared" si="8"/>
        <v>280</v>
      </c>
      <c r="C49" s="10">
        <f ca="1">$A49+_xll.RiskExpon($B$5)</f>
        <v>3600</v>
      </c>
      <c r="D49" s="10">
        <f ca="1">$A49+_xll.RiskExpon($B$5)</f>
        <v>3600</v>
      </c>
      <c r="E49" s="10">
        <f ca="1">$A49+_xll.RiskExpon($B$5)</f>
        <v>3600</v>
      </c>
      <c r="F49" s="10">
        <f t="shared" ca="1" si="5"/>
        <v>3600</v>
      </c>
      <c r="G49" s="2">
        <f t="shared" ca="1" si="6"/>
        <v>0</v>
      </c>
    </row>
    <row r="50" spans="1:7" x14ac:dyDescent="0.3">
      <c r="A50" s="10">
        <f t="shared" ca="1" si="7"/>
        <v>3600</v>
      </c>
      <c r="B50" s="11">
        <f t="shared" si="8"/>
        <v>280</v>
      </c>
      <c r="C50" s="10">
        <f ca="1">$A50+_xll.RiskExpon($B$5)</f>
        <v>3700</v>
      </c>
      <c r="D50" s="10">
        <f ca="1">$A50+_xll.RiskExpon($B$5)</f>
        <v>3700</v>
      </c>
      <c r="E50" s="10">
        <f ca="1">$A50+_xll.RiskExpon($B$5)</f>
        <v>3700</v>
      </c>
      <c r="F50" s="10">
        <f t="shared" ca="1" si="5"/>
        <v>3700</v>
      </c>
      <c r="G50" s="2">
        <f t="shared" ca="1" si="6"/>
        <v>0</v>
      </c>
    </row>
    <row r="51" spans="1:7" x14ac:dyDescent="0.3">
      <c r="A51" s="10">
        <f t="shared" ca="1" si="7"/>
        <v>3700</v>
      </c>
      <c r="B51" s="11">
        <f t="shared" si="8"/>
        <v>280</v>
      </c>
      <c r="C51" s="10">
        <f ca="1">$A51+_xll.RiskExpon($B$5)</f>
        <v>3800</v>
      </c>
      <c r="D51" s="10">
        <f ca="1">$A51+_xll.RiskExpon($B$5)</f>
        <v>3800</v>
      </c>
      <c r="E51" s="10">
        <f ca="1">$A51+_xll.RiskExpon($B$5)</f>
        <v>3800</v>
      </c>
      <c r="F51" s="10">
        <f t="shared" ca="1" si="5"/>
        <v>3800</v>
      </c>
      <c r="G51" s="2">
        <f t="shared" ca="1" si="6"/>
        <v>0</v>
      </c>
    </row>
    <row r="52" spans="1:7" x14ac:dyDescent="0.3">
      <c r="A52" s="10">
        <f t="shared" ca="1" si="7"/>
        <v>3800</v>
      </c>
      <c r="B52" s="11">
        <f t="shared" si="8"/>
        <v>280</v>
      </c>
      <c r="C52" s="10">
        <f ca="1">$A52+_xll.RiskExpon($B$5)</f>
        <v>3900</v>
      </c>
      <c r="D52" s="10">
        <f ca="1">$A52+_xll.RiskExpon($B$5)</f>
        <v>3900</v>
      </c>
      <c r="E52" s="10">
        <f ca="1">$A52+_xll.RiskExpon($B$5)</f>
        <v>3900</v>
      </c>
      <c r="F52" s="10">
        <f t="shared" ca="1" si="5"/>
        <v>3900</v>
      </c>
      <c r="G52" s="2">
        <f t="shared" ca="1" si="6"/>
        <v>0</v>
      </c>
    </row>
    <row r="53" spans="1:7" x14ac:dyDescent="0.3">
      <c r="A53" s="10">
        <f t="shared" ca="1" si="7"/>
        <v>3900</v>
      </c>
      <c r="B53" s="11">
        <f t="shared" si="8"/>
        <v>280</v>
      </c>
      <c r="C53" s="10">
        <f ca="1">$A53+_xll.RiskExpon($B$5)</f>
        <v>4000</v>
      </c>
      <c r="D53" s="10">
        <f ca="1">$A53+_xll.RiskExpon($B$5)</f>
        <v>4000</v>
      </c>
      <c r="E53" s="10">
        <f ca="1">$A53+_xll.RiskExpon($B$5)</f>
        <v>4000</v>
      </c>
      <c r="F53" s="10">
        <f t="shared" ca="1" si="5"/>
        <v>4000</v>
      </c>
      <c r="G53" s="2">
        <f t="shared" ca="1" si="6"/>
        <v>0</v>
      </c>
    </row>
    <row r="54" spans="1:7" x14ac:dyDescent="0.3">
      <c r="A54" s="10">
        <f t="shared" ca="1" si="7"/>
        <v>4000</v>
      </c>
      <c r="B54" s="11">
        <f t="shared" si="8"/>
        <v>280</v>
      </c>
      <c r="C54" s="10">
        <f ca="1">$A54+_xll.RiskExpon($B$5)</f>
        <v>4100</v>
      </c>
      <c r="D54" s="10">
        <f ca="1">$A54+_xll.RiskExpon($B$5)</f>
        <v>4100</v>
      </c>
      <c r="E54" s="10">
        <f ca="1">$A54+_xll.RiskExpon($B$5)</f>
        <v>4100</v>
      </c>
      <c r="F54" s="10">
        <f t="shared" ca="1" si="5"/>
        <v>4100</v>
      </c>
      <c r="G54" s="2">
        <f t="shared" ca="1" si="6"/>
        <v>0</v>
      </c>
    </row>
    <row r="55" spans="1:7" x14ac:dyDescent="0.3">
      <c r="A55" s="10">
        <f t="shared" ca="1" si="7"/>
        <v>4100</v>
      </c>
      <c r="B55" s="11">
        <f t="shared" si="8"/>
        <v>280</v>
      </c>
      <c r="C55" s="10">
        <f ca="1">$A55+_xll.RiskExpon($B$5)</f>
        <v>4200</v>
      </c>
      <c r="D55" s="10">
        <f ca="1">$A55+_xll.RiskExpon($B$5)</f>
        <v>4200</v>
      </c>
      <c r="E55" s="10">
        <f ca="1">$A55+_xll.RiskExpon($B$5)</f>
        <v>4200</v>
      </c>
      <c r="F55" s="10">
        <f t="shared" ca="1" si="5"/>
        <v>4200</v>
      </c>
      <c r="G55" s="2">
        <f t="shared" ca="1" si="6"/>
        <v>0</v>
      </c>
    </row>
    <row r="56" spans="1:7" x14ac:dyDescent="0.3">
      <c r="A56" s="10">
        <f t="shared" ca="1" si="7"/>
        <v>4200</v>
      </c>
      <c r="B56" s="11">
        <f t="shared" si="8"/>
        <v>280</v>
      </c>
      <c r="C56" s="10">
        <f ca="1">$A56+_xll.RiskExpon($B$5)</f>
        <v>4300</v>
      </c>
      <c r="D56" s="10">
        <f ca="1">$A56+_xll.RiskExpon($B$5)</f>
        <v>4300</v>
      </c>
      <c r="E56" s="10">
        <f ca="1">$A56+_xll.RiskExpon($B$5)</f>
        <v>4300</v>
      </c>
      <c r="F56" s="10">
        <f t="shared" ca="1" si="5"/>
        <v>4300</v>
      </c>
      <c r="G56" s="2">
        <f t="shared" ca="1" si="6"/>
        <v>0</v>
      </c>
    </row>
    <row r="57" spans="1:7" x14ac:dyDescent="0.3">
      <c r="A57" s="10">
        <f t="shared" ca="1" si="7"/>
        <v>4300</v>
      </c>
      <c r="B57" s="11">
        <f t="shared" si="8"/>
        <v>280</v>
      </c>
      <c r="C57" s="10">
        <f ca="1">$A57+_xll.RiskExpon($B$5)</f>
        <v>4400</v>
      </c>
      <c r="D57" s="10">
        <f ca="1">$A57+_xll.RiskExpon($B$5)</f>
        <v>4400</v>
      </c>
      <c r="E57" s="10">
        <f ca="1">$A57+_xll.RiskExpon($B$5)</f>
        <v>4400</v>
      </c>
      <c r="F57" s="10">
        <f t="shared" ca="1" si="5"/>
        <v>4400</v>
      </c>
      <c r="G57" s="2">
        <f t="shared" ca="1" si="6"/>
        <v>0</v>
      </c>
    </row>
    <row r="58" spans="1:7" x14ac:dyDescent="0.3">
      <c r="A58" s="10">
        <f t="shared" ca="1" si="7"/>
        <v>4400</v>
      </c>
      <c r="B58" s="11">
        <f t="shared" si="8"/>
        <v>280</v>
      </c>
      <c r="C58" s="10">
        <f ca="1">$A58+_xll.RiskExpon($B$5)</f>
        <v>4500</v>
      </c>
      <c r="D58" s="10">
        <f ca="1">$A58+_xll.RiskExpon($B$5)</f>
        <v>4500</v>
      </c>
      <c r="E58" s="10">
        <f ca="1">$A58+_xll.RiskExpon($B$5)</f>
        <v>4500</v>
      </c>
      <c r="F58" s="10">
        <f t="shared" ca="1" si="5"/>
        <v>4500</v>
      </c>
      <c r="G58" s="2">
        <f t="shared" ca="1" si="6"/>
        <v>0</v>
      </c>
    </row>
    <row r="59" spans="1:7" x14ac:dyDescent="0.3">
      <c r="A59" s="10">
        <f t="shared" ca="1" si="7"/>
        <v>4500</v>
      </c>
      <c r="B59" s="11">
        <f t="shared" si="8"/>
        <v>280</v>
      </c>
      <c r="C59" s="10">
        <f ca="1">$A59+_xll.RiskExpon($B$5)</f>
        <v>4600</v>
      </c>
      <c r="D59" s="10">
        <f ca="1">$A59+_xll.RiskExpon($B$5)</f>
        <v>4600</v>
      </c>
      <c r="E59" s="10">
        <f ca="1">$A59+_xll.RiskExpon($B$5)</f>
        <v>4600</v>
      </c>
      <c r="F59" s="10">
        <f t="shared" ca="1" si="5"/>
        <v>4600</v>
      </c>
      <c r="G59" s="2">
        <f t="shared" ca="1" si="6"/>
        <v>0</v>
      </c>
    </row>
    <row r="60" spans="1:7" x14ac:dyDescent="0.3">
      <c r="A60" s="10">
        <f t="shared" ca="1" si="7"/>
        <v>4600</v>
      </c>
      <c r="B60" s="11">
        <f t="shared" si="8"/>
        <v>280</v>
      </c>
      <c r="C60" s="10">
        <f ca="1">$A60+_xll.RiskExpon($B$5)</f>
        <v>4700</v>
      </c>
      <c r="D60" s="10">
        <f ca="1">$A60+_xll.RiskExpon($B$5)</f>
        <v>4700</v>
      </c>
      <c r="E60" s="10">
        <f ca="1">$A60+_xll.RiskExpon($B$5)</f>
        <v>4700</v>
      </c>
      <c r="F60" s="10">
        <f t="shared" ca="1" si="5"/>
        <v>4700</v>
      </c>
      <c r="G60" s="2">
        <f t="shared" ca="1" si="6"/>
        <v>0</v>
      </c>
    </row>
    <row r="61" spans="1:7" x14ac:dyDescent="0.3">
      <c r="A61" s="10">
        <f t="shared" ca="1" si="7"/>
        <v>4700</v>
      </c>
      <c r="B61" s="11">
        <f t="shared" si="8"/>
        <v>280</v>
      </c>
      <c r="C61" s="10">
        <f ca="1">$A61+_xll.RiskExpon($B$5)</f>
        <v>4800</v>
      </c>
      <c r="D61" s="10">
        <f ca="1">$A61+_xll.RiskExpon($B$5)</f>
        <v>4800</v>
      </c>
      <c r="E61" s="10">
        <f ca="1">$A61+_xll.RiskExpon($B$5)</f>
        <v>4800</v>
      </c>
      <c r="F61" s="10">
        <f t="shared" ca="1" si="5"/>
        <v>4800</v>
      </c>
      <c r="G61" s="2">
        <f t="shared" ca="1" si="6"/>
        <v>0</v>
      </c>
    </row>
    <row r="62" spans="1:7" x14ac:dyDescent="0.3">
      <c r="A62" s="10">
        <f t="shared" ca="1" si="7"/>
        <v>4800</v>
      </c>
      <c r="B62" s="11">
        <f t="shared" si="8"/>
        <v>280</v>
      </c>
      <c r="C62" s="10">
        <f ca="1">$A62+_xll.RiskExpon($B$5)</f>
        <v>4900</v>
      </c>
      <c r="D62" s="10">
        <f ca="1">$A62+_xll.RiskExpon($B$5)</f>
        <v>4900</v>
      </c>
      <c r="E62" s="10">
        <f ca="1">$A62+_xll.RiskExpon($B$5)</f>
        <v>4900</v>
      </c>
      <c r="F62" s="10">
        <f t="shared" ca="1" si="5"/>
        <v>4900</v>
      </c>
      <c r="G62" s="2">
        <f t="shared" ca="1" si="6"/>
        <v>0</v>
      </c>
    </row>
    <row r="63" spans="1:7" x14ac:dyDescent="0.3">
      <c r="A63" s="10">
        <f t="shared" ca="1" si="7"/>
        <v>4900</v>
      </c>
      <c r="B63" s="11">
        <f t="shared" si="8"/>
        <v>280</v>
      </c>
      <c r="C63" s="10">
        <f ca="1">$A63+_xll.RiskExpon($B$5)</f>
        <v>5000</v>
      </c>
      <c r="D63" s="10">
        <f ca="1">$A63+_xll.RiskExpon($B$5)</f>
        <v>5000</v>
      </c>
      <c r="E63" s="10">
        <f ca="1">$A63+_xll.RiskExpon($B$5)</f>
        <v>5000</v>
      </c>
      <c r="F63" s="10">
        <f t="shared" ca="1" si="5"/>
        <v>5000</v>
      </c>
      <c r="G63" s="2">
        <f t="shared" ca="1" si="6"/>
        <v>0</v>
      </c>
    </row>
    <row r="64" spans="1:7" x14ac:dyDescent="0.3">
      <c r="A64" s="10">
        <f t="shared" ca="1" si="7"/>
        <v>5000</v>
      </c>
      <c r="B64" s="11">
        <f t="shared" ref="B64:B79" si="9">$B$7+3*SUM($B$8:$B$9)</f>
        <v>280</v>
      </c>
      <c r="C64" s="10">
        <f ca="1">$A64+_xll.RiskExpon($B$5)</f>
        <v>5100</v>
      </c>
      <c r="D64" s="10">
        <f ca="1">$A64+_xll.RiskExpon($B$5)</f>
        <v>5100</v>
      </c>
      <c r="E64" s="10">
        <f ca="1">$A64+_xll.RiskExpon($B$5)</f>
        <v>5100</v>
      </c>
      <c r="F64" s="10">
        <f t="shared" ca="1" si="5"/>
        <v>5100</v>
      </c>
      <c r="G64" s="2">
        <f t="shared" ca="1" si="6"/>
        <v>0</v>
      </c>
    </row>
    <row r="65" spans="1:7" x14ac:dyDescent="0.3">
      <c r="A65" s="10">
        <f t="shared" ca="1" si="7"/>
        <v>5100</v>
      </c>
      <c r="B65" s="11">
        <f t="shared" si="9"/>
        <v>280</v>
      </c>
      <c r="C65" s="10">
        <f ca="1">$A65+_xll.RiskExpon($B$5)</f>
        <v>5200</v>
      </c>
      <c r="D65" s="10">
        <f ca="1">$A65+_xll.RiskExpon($B$5)</f>
        <v>5200</v>
      </c>
      <c r="E65" s="10">
        <f ca="1">$A65+_xll.RiskExpon($B$5)</f>
        <v>5200</v>
      </c>
      <c r="F65" s="10">
        <f t="shared" ca="1" si="5"/>
        <v>5200</v>
      </c>
      <c r="G65" s="2">
        <f t="shared" ca="1" si="6"/>
        <v>0</v>
      </c>
    </row>
    <row r="66" spans="1:7" x14ac:dyDescent="0.3">
      <c r="A66" s="10">
        <f t="shared" ca="1" si="7"/>
        <v>5200</v>
      </c>
      <c r="B66" s="11">
        <f t="shared" si="9"/>
        <v>280</v>
      </c>
      <c r="C66" s="10">
        <f ca="1">$A66+_xll.RiskExpon($B$5)</f>
        <v>5300</v>
      </c>
      <c r="D66" s="10">
        <f ca="1">$A66+_xll.RiskExpon($B$5)</f>
        <v>5300</v>
      </c>
      <c r="E66" s="10">
        <f ca="1">$A66+_xll.RiskExpon($B$5)</f>
        <v>5300</v>
      </c>
      <c r="F66" s="10">
        <f t="shared" ca="1" si="5"/>
        <v>5300</v>
      </c>
      <c r="G66" s="2">
        <f t="shared" ca="1" si="6"/>
        <v>0</v>
      </c>
    </row>
    <row r="67" spans="1:7" x14ac:dyDescent="0.3">
      <c r="A67" s="10">
        <f t="shared" ca="1" si="7"/>
        <v>5300</v>
      </c>
      <c r="B67" s="11">
        <f t="shared" si="9"/>
        <v>280</v>
      </c>
      <c r="C67" s="10">
        <f ca="1">$A67+_xll.RiskExpon($B$5)</f>
        <v>5400</v>
      </c>
      <c r="D67" s="10">
        <f ca="1">$A67+_xll.RiskExpon($B$5)</f>
        <v>5400</v>
      </c>
      <c r="E67" s="10">
        <f ca="1">$A67+_xll.RiskExpon($B$5)</f>
        <v>5400</v>
      </c>
      <c r="F67" s="10">
        <f t="shared" ca="1" si="5"/>
        <v>5400</v>
      </c>
      <c r="G67" s="2">
        <f t="shared" ca="1" si="6"/>
        <v>0</v>
      </c>
    </row>
    <row r="68" spans="1:7" x14ac:dyDescent="0.3">
      <c r="A68" s="10">
        <f t="shared" ca="1" si="7"/>
        <v>5400</v>
      </c>
      <c r="B68" s="11">
        <f t="shared" si="9"/>
        <v>280</v>
      </c>
      <c r="C68" s="10">
        <f ca="1">$A68+_xll.RiskExpon($B$5)</f>
        <v>5500</v>
      </c>
      <c r="D68" s="10">
        <f ca="1">$A68+_xll.RiskExpon($B$5)</f>
        <v>5500</v>
      </c>
      <c r="E68" s="10">
        <f ca="1">$A68+_xll.RiskExpon($B$5)</f>
        <v>5500</v>
      </c>
      <c r="F68" s="10">
        <f t="shared" ca="1" si="5"/>
        <v>5500</v>
      </c>
      <c r="G68" s="2">
        <f t="shared" ca="1" si="6"/>
        <v>0</v>
      </c>
    </row>
    <row r="69" spans="1:7" x14ac:dyDescent="0.3">
      <c r="A69" s="10">
        <f t="shared" ca="1" si="7"/>
        <v>5500</v>
      </c>
      <c r="B69" s="11">
        <f t="shared" si="9"/>
        <v>280</v>
      </c>
      <c r="C69" s="10">
        <f ca="1">$A69+_xll.RiskExpon($B$5)</f>
        <v>5600</v>
      </c>
      <c r="D69" s="10">
        <f ca="1">$A69+_xll.RiskExpon($B$5)</f>
        <v>5600</v>
      </c>
      <c r="E69" s="10">
        <f ca="1">$A69+_xll.RiskExpon($B$5)</f>
        <v>5600</v>
      </c>
      <c r="F69" s="10">
        <f t="shared" ca="1" si="5"/>
        <v>5600</v>
      </c>
      <c r="G69" s="2">
        <f t="shared" ca="1" si="6"/>
        <v>0</v>
      </c>
    </row>
    <row r="70" spans="1:7" x14ac:dyDescent="0.3">
      <c r="A70" s="10">
        <f t="shared" ca="1" si="7"/>
        <v>5600</v>
      </c>
      <c r="B70" s="11">
        <f t="shared" si="9"/>
        <v>280</v>
      </c>
      <c r="C70" s="10">
        <f ca="1">$A70+_xll.RiskExpon($B$5)</f>
        <v>5700</v>
      </c>
      <c r="D70" s="10">
        <f ca="1">$A70+_xll.RiskExpon($B$5)</f>
        <v>5700</v>
      </c>
      <c r="E70" s="10">
        <f ca="1">$A70+_xll.RiskExpon($B$5)</f>
        <v>5700</v>
      </c>
      <c r="F70" s="10">
        <f t="shared" ca="1" si="5"/>
        <v>5700</v>
      </c>
      <c r="G70" s="2">
        <f t="shared" ca="1" si="6"/>
        <v>0</v>
      </c>
    </row>
    <row r="71" spans="1:7" x14ac:dyDescent="0.3">
      <c r="A71" s="10">
        <f t="shared" ca="1" si="7"/>
        <v>5700</v>
      </c>
      <c r="B71" s="11">
        <f t="shared" si="9"/>
        <v>280</v>
      </c>
      <c r="C71" s="10">
        <f ca="1">$A71+_xll.RiskExpon($B$5)</f>
        <v>5800</v>
      </c>
      <c r="D71" s="10">
        <f ca="1">$A71+_xll.RiskExpon($B$5)</f>
        <v>5800</v>
      </c>
      <c r="E71" s="10">
        <f ca="1">$A71+_xll.RiskExpon($B$5)</f>
        <v>5800</v>
      </c>
      <c r="F71" s="10">
        <f t="shared" ca="1" si="5"/>
        <v>5800</v>
      </c>
      <c r="G71" s="2">
        <f t="shared" ca="1" si="6"/>
        <v>0</v>
      </c>
    </row>
    <row r="72" spans="1:7" x14ac:dyDescent="0.3">
      <c r="A72" s="10">
        <f t="shared" ca="1" si="7"/>
        <v>5800</v>
      </c>
      <c r="B72" s="11">
        <f t="shared" si="9"/>
        <v>280</v>
      </c>
      <c r="C72" s="10">
        <f ca="1">$A72+_xll.RiskExpon($B$5)</f>
        <v>5900</v>
      </c>
      <c r="D72" s="10">
        <f ca="1">$A72+_xll.RiskExpon($B$5)</f>
        <v>5900</v>
      </c>
      <c r="E72" s="10">
        <f ca="1">$A72+_xll.RiskExpon($B$5)</f>
        <v>5900</v>
      </c>
      <c r="F72" s="10">
        <f t="shared" ca="1" si="5"/>
        <v>5900</v>
      </c>
      <c r="G72" s="2">
        <f t="shared" ca="1" si="6"/>
        <v>0</v>
      </c>
    </row>
    <row r="73" spans="1:7" x14ac:dyDescent="0.3">
      <c r="A73" s="10">
        <f t="shared" ca="1" si="7"/>
        <v>5900</v>
      </c>
      <c r="B73" s="11">
        <f t="shared" si="9"/>
        <v>280</v>
      </c>
      <c r="C73" s="10">
        <f ca="1">$A73+_xll.RiskExpon($B$5)</f>
        <v>6000</v>
      </c>
      <c r="D73" s="10">
        <f ca="1">$A73+_xll.RiskExpon($B$5)</f>
        <v>6000</v>
      </c>
      <c r="E73" s="10">
        <f ca="1">$A73+_xll.RiskExpon($B$5)</f>
        <v>6000</v>
      </c>
      <c r="F73" s="10">
        <f t="shared" ca="1" si="5"/>
        <v>6000</v>
      </c>
      <c r="G73" s="2">
        <f t="shared" ca="1" si="6"/>
        <v>0</v>
      </c>
    </row>
    <row r="74" spans="1:7" x14ac:dyDescent="0.3">
      <c r="A74" s="10">
        <f t="shared" ca="1" si="7"/>
        <v>6000</v>
      </c>
      <c r="B74" s="11">
        <f t="shared" si="9"/>
        <v>280</v>
      </c>
      <c r="C74" s="10">
        <f ca="1">$A74+_xll.RiskExpon($B$5)</f>
        <v>6100</v>
      </c>
      <c r="D74" s="10">
        <f ca="1">$A74+_xll.RiskExpon($B$5)</f>
        <v>6100</v>
      </c>
      <c r="E74" s="10">
        <f ca="1">$A74+_xll.RiskExpon($B$5)</f>
        <v>6100</v>
      </c>
      <c r="F74" s="10">
        <f t="shared" ca="1" si="5"/>
        <v>6100</v>
      </c>
      <c r="G74" s="2">
        <f t="shared" ca="1" si="6"/>
        <v>0</v>
      </c>
    </row>
    <row r="75" spans="1:7" x14ac:dyDescent="0.3">
      <c r="A75" s="10">
        <f t="shared" ca="1" si="7"/>
        <v>6100</v>
      </c>
      <c r="B75" s="11">
        <f t="shared" si="9"/>
        <v>280</v>
      </c>
      <c r="C75" s="10">
        <f ca="1">$A75+_xll.RiskExpon($B$5)</f>
        <v>6200</v>
      </c>
      <c r="D75" s="10">
        <f ca="1">$A75+_xll.RiskExpon($B$5)</f>
        <v>6200</v>
      </c>
      <c r="E75" s="10">
        <f ca="1">$A75+_xll.RiskExpon($B$5)</f>
        <v>6200</v>
      </c>
      <c r="F75" s="10">
        <f t="shared" ca="1" si="5"/>
        <v>6200</v>
      </c>
      <c r="G75" s="2">
        <f t="shared" ca="1" si="6"/>
        <v>0</v>
      </c>
    </row>
    <row r="76" spans="1:7" x14ac:dyDescent="0.3">
      <c r="A76" s="10">
        <f t="shared" ca="1" si="7"/>
        <v>6200</v>
      </c>
      <c r="B76" s="11">
        <f t="shared" si="9"/>
        <v>280</v>
      </c>
      <c r="C76" s="10">
        <f ca="1">$A76+_xll.RiskExpon($B$5)</f>
        <v>6300</v>
      </c>
      <c r="D76" s="10">
        <f ca="1">$A76+_xll.RiskExpon($B$5)</f>
        <v>6300</v>
      </c>
      <c r="E76" s="10">
        <f ca="1">$A76+_xll.RiskExpon($B$5)</f>
        <v>6300</v>
      </c>
      <c r="F76" s="10">
        <f t="shared" ca="1" si="5"/>
        <v>6300</v>
      </c>
      <c r="G76" s="2">
        <f t="shared" ca="1" si="6"/>
        <v>0</v>
      </c>
    </row>
    <row r="77" spans="1:7" x14ac:dyDescent="0.3">
      <c r="A77" s="10">
        <f t="shared" ca="1" si="7"/>
        <v>6300</v>
      </c>
      <c r="B77" s="11">
        <f t="shared" si="9"/>
        <v>280</v>
      </c>
      <c r="C77" s="10">
        <f ca="1">$A77+_xll.RiskExpon($B$5)</f>
        <v>6400</v>
      </c>
      <c r="D77" s="10">
        <f ca="1">$A77+_xll.RiskExpon($B$5)</f>
        <v>6400</v>
      </c>
      <c r="E77" s="10">
        <f ca="1">$A77+_xll.RiskExpon($B$5)</f>
        <v>6400</v>
      </c>
      <c r="F77" s="10">
        <f t="shared" ca="1" si="5"/>
        <v>6400</v>
      </c>
      <c r="G77" s="2">
        <f t="shared" ca="1" si="6"/>
        <v>0</v>
      </c>
    </row>
    <row r="78" spans="1:7" x14ac:dyDescent="0.3">
      <c r="A78" s="10">
        <f t="shared" ca="1" si="7"/>
        <v>6400</v>
      </c>
      <c r="B78" s="11">
        <f t="shared" si="9"/>
        <v>280</v>
      </c>
      <c r="C78" s="10">
        <f ca="1">$A78+_xll.RiskExpon($B$5)</f>
        <v>6500</v>
      </c>
      <c r="D78" s="10">
        <f ca="1">$A78+_xll.RiskExpon($B$5)</f>
        <v>6500</v>
      </c>
      <c r="E78" s="10">
        <f ca="1">$A78+_xll.RiskExpon($B$5)</f>
        <v>6500</v>
      </c>
      <c r="F78" s="10">
        <f t="shared" ref="F78:F101" ca="1" si="10">MIN(C78:E78)</f>
        <v>6500</v>
      </c>
      <c r="G78" s="2">
        <f t="shared" ref="G78:G101" ca="1" si="11">IF(A78&gt;2000,0,1)</f>
        <v>0</v>
      </c>
    </row>
    <row r="79" spans="1:7" x14ac:dyDescent="0.3">
      <c r="A79" s="10">
        <f t="shared" ref="A79:A101" ca="1" si="12">F78</f>
        <v>6500</v>
      </c>
      <c r="B79" s="11">
        <f t="shared" si="9"/>
        <v>280</v>
      </c>
      <c r="C79" s="10">
        <f ca="1">$A79+_xll.RiskExpon($B$5)</f>
        <v>6600</v>
      </c>
      <c r="D79" s="10">
        <f ca="1">$A79+_xll.RiskExpon($B$5)</f>
        <v>6600</v>
      </c>
      <c r="E79" s="10">
        <f ca="1">$A79+_xll.RiskExpon($B$5)</f>
        <v>6600</v>
      </c>
      <c r="F79" s="10">
        <f t="shared" ca="1" si="10"/>
        <v>6600</v>
      </c>
      <c r="G79" s="2">
        <f t="shared" ca="1" si="11"/>
        <v>0</v>
      </c>
    </row>
    <row r="80" spans="1:7" x14ac:dyDescent="0.3">
      <c r="A80" s="10">
        <f t="shared" ca="1" si="12"/>
        <v>6600</v>
      </c>
      <c r="B80" s="11">
        <f t="shared" ref="B80:B95" si="13">$B$7+3*SUM($B$8:$B$9)</f>
        <v>280</v>
      </c>
      <c r="C80" s="10">
        <f ca="1">$A80+_xll.RiskExpon($B$5)</f>
        <v>6700</v>
      </c>
      <c r="D80" s="10">
        <f ca="1">$A80+_xll.RiskExpon($B$5)</f>
        <v>6700</v>
      </c>
      <c r="E80" s="10">
        <f ca="1">$A80+_xll.RiskExpon($B$5)</f>
        <v>6700</v>
      </c>
      <c r="F80" s="10">
        <f t="shared" ca="1" si="10"/>
        <v>6700</v>
      </c>
      <c r="G80" s="2">
        <f t="shared" ca="1" si="11"/>
        <v>0</v>
      </c>
    </row>
    <row r="81" spans="1:7" x14ac:dyDescent="0.3">
      <c r="A81" s="10">
        <f t="shared" ca="1" si="12"/>
        <v>6700</v>
      </c>
      <c r="B81" s="11">
        <f t="shared" si="13"/>
        <v>280</v>
      </c>
      <c r="C81" s="10">
        <f ca="1">$A81+_xll.RiskExpon($B$5)</f>
        <v>6800</v>
      </c>
      <c r="D81" s="10">
        <f ca="1">$A81+_xll.RiskExpon($B$5)</f>
        <v>6800</v>
      </c>
      <c r="E81" s="10">
        <f ca="1">$A81+_xll.RiskExpon($B$5)</f>
        <v>6800</v>
      </c>
      <c r="F81" s="10">
        <f t="shared" ca="1" si="10"/>
        <v>6800</v>
      </c>
      <c r="G81" s="2">
        <f t="shared" ca="1" si="11"/>
        <v>0</v>
      </c>
    </row>
    <row r="82" spans="1:7" x14ac:dyDescent="0.3">
      <c r="A82" s="10">
        <f t="shared" ca="1" si="12"/>
        <v>6800</v>
      </c>
      <c r="B82" s="11">
        <f t="shared" si="13"/>
        <v>280</v>
      </c>
      <c r="C82" s="10">
        <f ca="1">$A82+_xll.RiskExpon($B$5)</f>
        <v>6900</v>
      </c>
      <c r="D82" s="10">
        <f ca="1">$A82+_xll.RiskExpon($B$5)</f>
        <v>6900</v>
      </c>
      <c r="E82" s="10">
        <f ca="1">$A82+_xll.RiskExpon($B$5)</f>
        <v>6900</v>
      </c>
      <c r="F82" s="10">
        <f t="shared" ca="1" si="10"/>
        <v>6900</v>
      </c>
      <c r="G82" s="2">
        <f t="shared" ca="1" si="11"/>
        <v>0</v>
      </c>
    </row>
    <row r="83" spans="1:7" x14ac:dyDescent="0.3">
      <c r="A83" s="10">
        <f t="shared" ca="1" si="12"/>
        <v>6900</v>
      </c>
      <c r="B83" s="11">
        <f t="shared" si="13"/>
        <v>280</v>
      </c>
      <c r="C83" s="10">
        <f ca="1">$A83+_xll.RiskExpon($B$5)</f>
        <v>7000</v>
      </c>
      <c r="D83" s="10">
        <f ca="1">$A83+_xll.RiskExpon($B$5)</f>
        <v>7000</v>
      </c>
      <c r="E83" s="10">
        <f ca="1">$A83+_xll.RiskExpon($B$5)</f>
        <v>7000</v>
      </c>
      <c r="F83" s="10">
        <f t="shared" ca="1" si="10"/>
        <v>7000</v>
      </c>
      <c r="G83" s="2">
        <f t="shared" ca="1" si="11"/>
        <v>0</v>
      </c>
    </row>
    <row r="84" spans="1:7" x14ac:dyDescent="0.3">
      <c r="A84" s="10">
        <f t="shared" ca="1" si="12"/>
        <v>7000</v>
      </c>
      <c r="B84" s="11">
        <f t="shared" si="13"/>
        <v>280</v>
      </c>
      <c r="C84" s="10">
        <f ca="1">$A84+_xll.RiskExpon($B$5)</f>
        <v>7100</v>
      </c>
      <c r="D84" s="10">
        <f ca="1">$A84+_xll.RiskExpon($B$5)</f>
        <v>7100</v>
      </c>
      <c r="E84" s="10">
        <f ca="1">$A84+_xll.RiskExpon($B$5)</f>
        <v>7100</v>
      </c>
      <c r="F84" s="10">
        <f t="shared" ca="1" si="10"/>
        <v>7100</v>
      </c>
      <c r="G84" s="2">
        <f t="shared" ca="1" si="11"/>
        <v>0</v>
      </c>
    </row>
    <row r="85" spans="1:7" x14ac:dyDescent="0.3">
      <c r="A85" s="10">
        <f t="shared" ca="1" si="12"/>
        <v>7100</v>
      </c>
      <c r="B85" s="11">
        <f t="shared" si="13"/>
        <v>280</v>
      </c>
      <c r="C85" s="10">
        <f ca="1">$A85+_xll.RiskExpon($B$5)</f>
        <v>7200</v>
      </c>
      <c r="D85" s="10">
        <f ca="1">$A85+_xll.RiskExpon($B$5)</f>
        <v>7200</v>
      </c>
      <c r="E85" s="10">
        <f ca="1">$A85+_xll.RiskExpon($B$5)</f>
        <v>7200</v>
      </c>
      <c r="F85" s="10">
        <f t="shared" ca="1" si="10"/>
        <v>7200</v>
      </c>
      <c r="G85" s="2">
        <f t="shared" ca="1" si="11"/>
        <v>0</v>
      </c>
    </row>
    <row r="86" spans="1:7" x14ac:dyDescent="0.3">
      <c r="A86" s="10">
        <f t="shared" ca="1" si="12"/>
        <v>7200</v>
      </c>
      <c r="B86" s="11">
        <f t="shared" si="13"/>
        <v>280</v>
      </c>
      <c r="C86" s="10">
        <f ca="1">$A86+_xll.RiskExpon($B$5)</f>
        <v>7300</v>
      </c>
      <c r="D86" s="10">
        <f ca="1">$A86+_xll.RiskExpon($B$5)</f>
        <v>7300</v>
      </c>
      <c r="E86" s="10">
        <f ca="1">$A86+_xll.RiskExpon($B$5)</f>
        <v>7300</v>
      </c>
      <c r="F86" s="10">
        <f t="shared" ca="1" si="10"/>
        <v>7300</v>
      </c>
      <c r="G86" s="2">
        <f t="shared" ca="1" si="11"/>
        <v>0</v>
      </c>
    </row>
    <row r="87" spans="1:7" x14ac:dyDescent="0.3">
      <c r="A87" s="10">
        <f t="shared" ca="1" si="12"/>
        <v>7300</v>
      </c>
      <c r="B87" s="11">
        <f t="shared" si="13"/>
        <v>280</v>
      </c>
      <c r="C87" s="10">
        <f ca="1">$A87+_xll.RiskExpon($B$5)</f>
        <v>7400</v>
      </c>
      <c r="D87" s="10">
        <f ca="1">$A87+_xll.RiskExpon($B$5)</f>
        <v>7400</v>
      </c>
      <c r="E87" s="10">
        <f ca="1">$A87+_xll.RiskExpon($B$5)</f>
        <v>7400</v>
      </c>
      <c r="F87" s="10">
        <f t="shared" ca="1" si="10"/>
        <v>7400</v>
      </c>
      <c r="G87" s="2">
        <f t="shared" ca="1" si="11"/>
        <v>0</v>
      </c>
    </row>
    <row r="88" spans="1:7" x14ac:dyDescent="0.3">
      <c r="A88" s="10">
        <f t="shared" ca="1" si="12"/>
        <v>7400</v>
      </c>
      <c r="B88" s="11">
        <f t="shared" si="13"/>
        <v>280</v>
      </c>
      <c r="C88" s="10">
        <f ca="1">$A88+_xll.RiskExpon($B$5)</f>
        <v>7500</v>
      </c>
      <c r="D88" s="10">
        <f ca="1">$A88+_xll.RiskExpon($B$5)</f>
        <v>7500</v>
      </c>
      <c r="E88" s="10">
        <f ca="1">$A88+_xll.RiskExpon($B$5)</f>
        <v>7500</v>
      </c>
      <c r="F88" s="10">
        <f t="shared" ca="1" si="10"/>
        <v>7500</v>
      </c>
      <c r="G88" s="2">
        <f t="shared" ca="1" si="11"/>
        <v>0</v>
      </c>
    </row>
    <row r="89" spans="1:7" x14ac:dyDescent="0.3">
      <c r="A89" s="10">
        <f t="shared" ca="1" si="12"/>
        <v>7500</v>
      </c>
      <c r="B89" s="11">
        <f t="shared" si="13"/>
        <v>280</v>
      </c>
      <c r="C89" s="10">
        <f ca="1">$A89+_xll.RiskExpon($B$5)</f>
        <v>7600</v>
      </c>
      <c r="D89" s="10">
        <f ca="1">$A89+_xll.RiskExpon($B$5)</f>
        <v>7600</v>
      </c>
      <c r="E89" s="10">
        <f ca="1">$A89+_xll.RiskExpon($B$5)</f>
        <v>7600</v>
      </c>
      <c r="F89" s="10">
        <f t="shared" ca="1" si="10"/>
        <v>7600</v>
      </c>
      <c r="G89" s="2">
        <f t="shared" ca="1" si="11"/>
        <v>0</v>
      </c>
    </row>
    <row r="90" spans="1:7" x14ac:dyDescent="0.3">
      <c r="A90" s="10">
        <f t="shared" ca="1" si="12"/>
        <v>7600</v>
      </c>
      <c r="B90" s="11">
        <f t="shared" si="13"/>
        <v>280</v>
      </c>
      <c r="C90" s="10">
        <f ca="1">$A90+_xll.RiskExpon($B$5)</f>
        <v>7700</v>
      </c>
      <c r="D90" s="10">
        <f ca="1">$A90+_xll.RiskExpon($B$5)</f>
        <v>7700</v>
      </c>
      <c r="E90" s="10">
        <f ca="1">$A90+_xll.RiskExpon($B$5)</f>
        <v>7700</v>
      </c>
      <c r="F90" s="10">
        <f t="shared" ca="1" si="10"/>
        <v>7700</v>
      </c>
      <c r="G90" s="2">
        <f t="shared" ca="1" si="11"/>
        <v>0</v>
      </c>
    </row>
    <row r="91" spans="1:7" x14ac:dyDescent="0.3">
      <c r="A91" s="10">
        <f t="shared" ca="1" si="12"/>
        <v>7700</v>
      </c>
      <c r="B91" s="11">
        <f t="shared" si="13"/>
        <v>280</v>
      </c>
      <c r="C91" s="10">
        <f ca="1">$A91+_xll.RiskExpon($B$5)</f>
        <v>7800</v>
      </c>
      <c r="D91" s="10">
        <f ca="1">$A91+_xll.RiskExpon($B$5)</f>
        <v>7800</v>
      </c>
      <c r="E91" s="10">
        <f ca="1">$A91+_xll.RiskExpon($B$5)</f>
        <v>7800</v>
      </c>
      <c r="F91" s="10">
        <f t="shared" ca="1" si="10"/>
        <v>7800</v>
      </c>
      <c r="G91" s="2">
        <f t="shared" ca="1" si="11"/>
        <v>0</v>
      </c>
    </row>
    <row r="92" spans="1:7" x14ac:dyDescent="0.3">
      <c r="A92" s="10">
        <f t="shared" ca="1" si="12"/>
        <v>7800</v>
      </c>
      <c r="B92" s="11">
        <f t="shared" si="13"/>
        <v>280</v>
      </c>
      <c r="C92" s="10">
        <f ca="1">$A92+_xll.RiskExpon($B$5)</f>
        <v>7900</v>
      </c>
      <c r="D92" s="10">
        <f ca="1">$A92+_xll.RiskExpon($B$5)</f>
        <v>7900</v>
      </c>
      <c r="E92" s="10">
        <f ca="1">$A92+_xll.RiskExpon($B$5)</f>
        <v>7900</v>
      </c>
      <c r="F92" s="10">
        <f t="shared" ca="1" si="10"/>
        <v>7900</v>
      </c>
      <c r="G92" s="2">
        <f t="shared" ca="1" si="11"/>
        <v>0</v>
      </c>
    </row>
    <row r="93" spans="1:7" x14ac:dyDescent="0.3">
      <c r="A93" s="10">
        <f t="shared" ca="1" si="12"/>
        <v>7900</v>
      </c>
      <c r="B93" s="11">
        <f t="shared" si="13"/>
        <v>280</v>
      </c>
      <c r="C93" s="10">
        <f ca="1">$A93+_xll.RiskExpon($B$5)</f>
        <v>8000</v>
      </c>
      <c r="D93" s="10">
        <f ca="1">$A93+_xll.RiskExpon($B$5)</f>
        <v>8000</v>
      </c>
      <c r="E93" s="10">
        <f ca="1">$A93+_xll.RiskExpon($B$5)</f>
        <v>8000</v>
      </c>
      <c r="F93" s="10">
        <f t="shared" ca="1" si="10"/>
        <v>8000</v>
      </c>
      <c r="G93" s="2">
        <f t="shared" ca="1" si="11"/>
        <v>0</v>
      </c>
    </row>
    <row r="94" spans="1:7" x14ac:dyDescent="0.3">
      <c r="A94" s="10">
        <f t="shared" ca="1" si="12"/>
        <v>8000</v>
      </c>
      <c r="B94" s="11">
        <f t="shared" si="13"/>
        <v>280</v>
      </c>
      <c r="C94" s="10">
        <f ca="1">$A94+_xll.RiskExpon($B$5)</f>
        <v>8100</v>
      </c>
      <c r="D94" s="10">
        <f ca="1">$A94+_xll.RiskExpon($B$5)</f>
        <v>8100</v>
      </c>
      <c r="E94" s="10">
        <f ca="1">$A94+_xll.RiskExpon($B$5)</f>
        <v>8100</v>
      </c>
      <c r="F94" s="10">
        <f t="shared" ca="1" si="10"/>
        <v>8100</v>
      </c>
      <c r="G94" s="2">
        <f t="shared" ca="1" si="11"/>
        <v>0</v>
      </c>
    </row>
    <row r="95" spans="1:7" x14ac:dyDescent="0.3">
      <c r="A95" s="10">
        <f t="shared" ca="1" si="12"/>
        <v>8100</v>
      </c>
      <c r="B95" s="11">
        <f t="shared" si="13"/>
        <v>280</v>
      </c>
      <c r="C95" s="10">
        <f ca="1">$A95+_xll.RiskExpon($B$5)</f>
        <v>8200</v>
      </c>
      <c r="D95" s="10">
        <f ca="1">$A95+_xll.RiskExpon($B$5)</f>
        <v>8200</v>
      </c>
      <c r="E95" s="10">
        <f ca="1">$A95+_xll.RiskExpon($B$5)</f>
        <v>8200</v>
      </c>
      <c r="F95" s="10">
        <f t="shared" ca="1" si="10"/>
        <v>8200</v>
      </c>
      <c r="G95" s="2">
        <f t="shared" ca="1" si="11"/>
        <v>0</v>
      </c>
    </row>
    <row r="96" spans="1:7" x14ac:dyDescent="0.3">
      <c r="A96" s="10">
        <f t="shared" ca="1" si="12"/>
        <v>8200</v>
      </c>
      <c r="B96" s="11">
        <f t="shared" ref="B96:B101" si="14">$B$7+3*SUM($B$8:$B$9)</f>
        <v>280</v>
      </c>
      <c r="C96" s="10">
        <f ca="1">$A96+_xll.RiskExpon($B$5)</f>
        <v>8300</v>
      </c>
      <c r="D96" s="10">
        <f ca="1">$A96+_xll.RiskExpon($B$5)</f>
        <v>8300</v>
      </c>
      <c r="E96" s="10">
        <f ca="1">$A96+_xll.RiskExpon($B$5)</f>
        <v>8300</v>
      </c>
      <c r="F96" s="10">
        <f t="shared" ca="1" si="10"/>
        <v>8300</v>
      </c>
      <c r="G96" s="2">
        <f t="shared" ca="1" si="11"/>
        <v>0</v>
      </c>
    </row>
    <row r="97" spans="1:7" x14ac:dyDescent="0.3">
      <c r="A97" s="10">
        <f t="shared" ca="1" si="12"/>
        <v>8300</v>
      </c>
      <c r="B97" s="11">
        <f t="shared" si="14"/>
        <v>280</v>
      </c>
      <c r="C97" s="10">
        <f ca="1">$A97+_xll.RiskExpon($B$5)</f>
        <v>8400</v>
      </c>
      <c r="D97" s="10">
        <f ca="1">$A97+_xll.RiskExpon($B$5)</f>
        <v>8400</v>
      </c>
      <c r="E97" s="10">
        <f ca="1">$A97+_xll.RiskExpon($B$5)</f>
        <v>8400</v>
      </c>
      <c r="F97" s="10">
        <f t="shared" ca="1" si="10"/>
        <v>8400</v>
      </c>
      <c r="G97" s="2">
        <f t="shared" ca="1" si="11"/>
        <v>0</v>
      </c>
    </row>
    <row r="98" spans="1:7" x14ac:dyDescent="0.3">
      <c r="A98" s="10">
        <f t="shared" ca="1" si="12"/>
        <v>8400</v>
      </c>
      <c r="B98" s="11">
        <f t="shared" si="14"/>
        <v>280</v>
      </c>
      <c r="C98" s="10">
        <f ca="1">$A98+_xll.RiskExpon($B$5)</f>
        <v>8500</v>
      </c>
      <c r="D98" s="10">
        <f ca="1">$A98+_xll.RiskExpon($B$5)</f>
        <v>8500</v>
      </c>
      <c r="E98" s="10">
        <f ca="1">$A98+_xll.RiskExpon($B$5)</f>
        <v>8500</v>
      </c>
      <c r="F98" s="10">
        <f t="shared" ca="1" si="10"/>
        <v>8500</v>
      </c>
      <c r="G98" s="2">
        <f t="shared" ca="1" si="11"/>
        <v>0</v>
      </c>
    </row>
    <row r="99" spans="1:7" x14ac:dyDescent="0.3">
      <c r="A99" s="10">
        <f t="shared" ca="1" si="12"/>
        <v>8500</v>
      </c>
      <c r="B99" s="11">
        <f t="shared" si="14"/>
        <v>280</v>
      </c>
      <c r="C99" s="10">
        <f ca="1">$A99+_xll.RiskExpon($B$5)</f>
        <v>8600</v>
      </c>
      <c r="D99" s="10">
        <f ca="1">$A99+_xll.RiskExpon($B$5)</f>
        <v>8600</v>
      </c>
      <c r="E99" s="10">
        <f ca="1">$A99+_xll.RiskExpon($B$5)</f>
        <v>8600</v>
      </c>
      <c r="F99" s="10">
        <f t="shared" ca="1" si="10"/>
        <v>8600</v>
      </c>
      <c r="G99" s="2">
        <f t="shared" ca="1" si="11"/>
        <v>0</v>
      </c>
    </row>
    <row r="100" spans="1:7" x14ac:dyDescent="0.3">
      <c r="A100" s="10">
        <f t="shared" ca="1" si="12"/>
        <v>8600</v>
      </c>
      <c r="B100" s="11">
        <f t="shared" si="14"/>
        <v>280</v>
      </c>
      <c r="C100" s="10">
        <f ca="1">$A100+_xll.RiskExpon($B$5)</f>
        <v>8700</v>
      </c>
      <c r="D100" s="10">
        <f ca="1">$A100+_xll.RiskExpon($B$5)</f>
        <v>8700</v>
      </c>
      <c r="E100" s="10">
        <f ca="1">$A100+_xll.RiskExpon($B$5)</f>
        <v>8700</v>
      </c>
      <c r="F100" s="10">
        <f t="shared" ca="1" si="10"/>
        <v>8700</v>
      </c>
      <c r="G100" s="2">
        <f t="shared" ca="1" si="11"/>
        <v>0</v>
      </c>
    </row>
    <row r="101" spans="1:7" x14ac:dyDescent="0.3">
      <c r="A101" s="10">
        <f t="shared" ca="1" si="12"/>
        <v>8700</v>
      </c>
      <c r="B101" s="11">
        <f t="shared" si="14"/>
        <v>280</v>
      </c>
      <c r="C101" s="10">
        <f ca="1">$A101+_xll.RiskExpon($B$5)</f>
        <v>8800</v>
      </c>
      <c r="D101" s="10">
        <f ca="1">$A101+_xll.RiskExpon($B$5)</f>
        <v>8800</v>
      </c>
      <c r="E101" s="10">
        <f ca="1">$A101+_xll.RiskExpon($B$5)</f>
        <v>8800</v>
      </c>
      <c r="F101" s="10">
        <f t="shared" ca="1" si="10"/>
        <v>8800</v>
      </c>
      <c r="G101" s="2">
        <f t="shared" ca="1" si="11"/>
        <v>0</v>
      </c>
    </row>
  </sheetData>
  <phoneticPr fontId="0" type="noConversion"/>
  <printOptions headings="1" gridLines="1" gridLinesSet="0"/>
  <pageMargins left="0.75" right="0.75" top="1" bottom="1" header="0.5" footer="0.5"/>
  <pageSetup scale="83" orientation="portrait" r:id="rId1"/>
  <headerFooter alignWithMargins="0">
    <oddFooter>&amp;CProblem 13.46, block replacement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7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4" customWidth="1"/>
    <col min="3" max="3" width="9" customWidth="1"/>
    <col min="4" max="4" width="5" customWidth="1"/>
    <col min="5" max="5" width="15" customWidth="1"/>
    <col min="6" max="11" width="14.44140625" customWidth="1"/>
  </cols>
  <sheetData>
    <row r="1" spans="2:11" s="14" customFormat="1" ht="17.399999999999999" x14ac:dyDescent="0.3">
      <c r="B1" s="17" t="s">
        <v>27</v>
      </c>
    </row>
    <row r="2" spans="2:11" s="15" customFormat="1" ht="10.199999999999999" x14ac:dyDescent="0.2">
      <c r="B2" s="18" t="s">
        <v>32</v>
      </c>
    </row>
    <row r="3" spans="2:11" s="16" customFormat="1" ht="10.199999999999999" x14ac:dyDescent="0.2">
      <c r="B3" s="19" t="s">
        <v>33</v>
      </c>
    </row>
    <row r="4" spans="2:11" ht="15" thickBot="1" x14ac:dyDescent="0.35"/>
    <row r="5" spans="2:11" ht="13.5" customHeight="1" x14ac:dyDescent="0.3">
      <c r="B5" s="20" t="s">
        <v>23</v>
      </c>
      <c r="C5" s="21" t="s">
        <v>18</v>
      </c>
      <c r="D5" s="21" t="s">
        <v>24</v>
      </c>
      <c r="E5" s="22" t="s">
        <v>34</v>
      </c>
      <c r="F5" s="21" t="s">
        <v>25</v>
      </c>
      <c r="G5" s="21" t="s">
        <v>2</v>
      </c>
      <c r="H5" s="21" t="s">
        <v>26</v>
      </c>
      <c r="I5" s="21" t="s">
        <v>19</v>
      </c>
      <c r="J5" s="23">
        <v>0.05</v>
      </c>
      <c r="K5" s="24">
        <v>0.95</v>
      </c>
    </row>
    <row r="6" spans="2:11" ht="39.75" customHeight="1" x14ac:dyDescent="0.3">
      <c r="B6" s="30" t="s">
        <v>35</v>
      </c>
      <c r="C6" s="31" t="s">
        <v>20</v>
      </c>
      <c r="D6" s="31" t="s">
        <v>36</v>
      </c>
      <c r="E6" s="32"/>
      <c r="F6" s="33">
        <v>2.72</v>
      </c>
      <c r="G6" s="35">
        <v>4.79</v>
      </c>
      <c r="H6" s="33">
        <v>6.96</v>
      </c>
      <c r="I6" s="33">
        <v>0.63</v>
      </c>
      <c r="J6" s="33">
        <v>3.76</v>
      </c>
      <c r="K6" s="34">
        <v>5.84</v>
      </c>
    </row>
    <row r="7" spans="2:11" ht="39.75" customHeight="1" thickBot="1" x14ac:dyDescent="0.35">
      <c r="B7" s="25" t="s">
        <v>37</v>
      </c>
      <c r="C7" s="26" t="s">
        <v>21</v>
      </c>
      <c r="D7" s="26" t="s">
        <v>38</v>
      </c>
      <c r="E7" s="27"/>
      <c r="F7" s="28">
        <v>4.62</v>
      </c>
      <c r="G7" s="36">
        <v>8.44</v>
      </c>
      <c r="H7" s="28">
        <v>12.18</v>
      </c>
      <c r="I7" s="28">
        <v>1.1200000000000001</v>
      </c>
      <c r="J7" s="28">
        <v>6.72</v>
      </c>
      <c r="K7" s="29">
        <v>10.36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RiskSerializationData</vt:lpstr>
      <vt:lpstr>Individual</vt:lpstr>
      <vt:lpstr>Block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1996-07-15T17:54:23Z</cp:lastPrinted>
  <dcterms:created xsi:type="dcterms:W3CDTF">1996-07-10T18:45:12Z</dcterms:created>
  <dcterms:modified xsi:type="dcterms:W3CDTF">2014-03-17T14:58:50Z</dcterms:modified>
</cp:coreProperties>
</file>